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markrosenblatt/Library/CloudStorage/Dropbox/Op ed/Tech Policy/Collateral/"/>
    </mc:Choice>
  </mc:AlternateContent>
  <xr:revisionPtr revIDLastSave="0" documentId="8_{7B24F0A4-A340-1C45-A9B2-D6CDD91233E0}" xr6:coauthVersionLast="47" xr6:coauthVersionMax="47" xr10:uidLastSave="{00000000-0000-0000-0000-000000000000}"/>
  <bookViews>
    <workbookView xWindow="0" yWindow="680" windowWidth="29400" windowHeight="18440" xr2:uid="{00000000-000D-0000-FFFF-FFFF00000000}"/>
  </bookViews>
  <sheets>
    <sheet name="USG Rare Earth Programs" sheetId="1" r:id="rId1"/>
    <sheet name="Summary by Agency" sheetId="2" r:id="rId2"/>
    <sheet name="Key Timeline" sheetId="3" r:id="rId3"/>
    <sheet name="Funding by Year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6" i="4" l="1"/>
  <c r="S26" i="4"/>
  <c r="R26" i="4"/>
  <c r="Q26" i="4"/>
  <c r="P26" i="4"/>
  <c r="O26" i="4"/>
  <c r="N26" i="4"/>
  <c r="M26" i="4"/>
  <c r="L26" i="4"/>
  <c r="K26" i="4"/>
  <c r="J26" i="4"/>
  <c r="I26" i="4"/>
  <c r="H26" i="4"/>
  <c r="G26" i="4"/>
  <c r="F26" i="4"/>
  <c r="E26" i="4"/>
  <c r="D26" i="4"/>
  <c r="C26" i="4"/>
  <c r="B26" i="4"/>
</calcChain>
</file>

<file path=xl/sharedStrings.xml><?xml version="1.0" encoding="utf-8"?>
<sst xmlns="http://schemas.openxmlformats.org/spreadsheetml/2006/main" count="403" uniqueCount="337">
  <si>
    <t>U.S. Government Rare Earth &amp; Critical Minerals Programs — Comprehensive Tracker (Updated March 2026)</t>
  </si>
  <si>
    <t>#</t>
  </si>
  <si>
    <t>Agency / Department</t>
  </si>
  <si>
    <t>Program / Action</t>
  </si>
  <si>
    <t>Category</t>
  </si>
  <si>
    <t>Funding ($M)</t>
  </si>
  <si>
    <t>Status</t>
  </si>
  <si>
    <t>Year Initiated</t>
  </si>
  <si>
    <t>Description</t>
  </si>
  <si>
    <t>Legislation / Authority</t>
  </si>
  <si>
    <t>Link</t>
  </si>
  <si>
    <t>DoD (OUSD A&amp;S / DPA Title III)</t>
  </si>
  <si>
    <t>MP Materials — Mountain Pass Equity &amp; Loan</t>
  </si>
  <si>
    <t>Mining &amp; Processing</t>
  </si>
  <si>
    <t>Active</t>
  </si>
  <si>
    <t>$400M equity (15% stake, largest shareholder), $150M loan for heavy REE separation at Mountain Pass; first federal equity stake in a critical minerals company</t>
  </si>
  <si>
    <t>Defense Production Act Title III; 10 USC §4817</t>
  </si>
  <si>
    <t>https://investors.mpmaterials.com/investor-news/news-details/2025/MP-Materials-Announces-Transformational-Public-Private-Partnership-with-the-Department-of-Defense</t>
  </si>
  <si>
    <t>MP Materials — 10X Magnet Facility Price Floor &amp; Offtake</t>
  </si>
  <si>
    <t>Magnet Manufacturing</t>
  </si>
  <si>
    <t>—</t>
  </si>
  <si>
    <t>10-year NdPr price floor ($110/kg) and 10-year magnet offtake agreement for new 10,000 MT/yr 10X facility (commissioning 2028); financed by $1B JPMorgan/Goldman commercial debt</t>
  </si>
  <si>
    <t>Defense Production Act Title III; Other Transaction Authority</t>
  </si>
  <si>
    <t>https://www.energypolicy.columbia.edu/mp-materials-deal-marks-a-significant-shift-in-us-rare-earths-policy/</t>
  </si>
  <si>
    <t>Lynas USA — Light REE Separation (Hondo, TX)</t>
  </si>
  <si>
    <t>Processing / Separation</t>
  </si>
  <si>
    <t>Active / Construction</t>
  </si>
  <si>
    <t>5,000 MT/yr light REE oxide refinery in Hondo, TX; converts imported carbonate to NdPr oxide and SEG stream; production scheduled 2026</t>
  </si>
  <si>
    <t>Defense Production Act Title III; NDAA FY2021</t>
  </si>
  <si>
    <t>https://www.lynas.com/news-media/</t>
  </si>
  <si>
    <t>Lynas USA — Heavy REE Separation</t>
  </si>
  <si>
    <t>Dedicated heavy REE separation for dysprosium and terbium; production target 2026; builds on Lynas's established Mount Weld/Malaysia processing</t>
  </si>
  <si>
    <t>Defense Production Act Title III</t>
  </si>
  <si>
    <t>USA Rare Earth — Sintered Magnet Facility (Stillwater, OK)</t>
  </si>
  <si>
    <t>Active / Pre-production</t>
  </si>
  <si>
    <t>310,000 sq ft sintered NdFeB magnet Innovation Lab; 3,000 MT/yr capacity; first commercial production targeted H1 2026</t>
  </si>
  <si>
    <t>https://www.usarareearth.com/</t>
  </si>
  <si>
    <t>Ucore Rare Metals — RapidSX Demonstration</t>
  </si>
  <si>
    <t>Processing Technology</t>
  </si>
  <si>
    <t>Active / Pilot</t>
  </si>
  <si>
    <t>Demonstration of Ucore's RapidSX solvent extraction technology for rare earth separation; reduces processing time and energy vs. conventional methods</t>
  </si>
  <si>
    <t>https://ucore.com/</t>
  </si>
  <si>
    <t>Energy Fuels — White Mesa Mill REE Expansion (UT)</t>
  </si>
  <si>
    <t>Expanding White Mesa Mill (UT) to produce 6 separated REE oxides including Dy and Tb at commercial scale by 2026; processes monazite sands from Georgia</t>
  </si>
  <si>
    <t>https://www.energyfuels.com/</t>
  </si>
  <si>
    <t>DoD (IBAS Program)</t>
  </si>
  <si>
    <t>Rare Element Resources — Bear Lodge Hydromet Demo (WY)</t>
  </si>
  <si>
    <t>Civil works on hydrometallurgical demonstration plant at Upton, WY; processes Bear Lodge ore for 15 months from 2025; generates design data for full-scale plant</t>
  </si>
  <si>
    <t>Industrial Base Analysis and Sustainment (IBAS)</t>
  </si>
  <si>
    <t>https://www.rareelementresources.com/</t>
  </si>
  <si>
    <t>DoD (DLA)</t>
  </si>
  <si>
    <t>National Defense Stockpile — REE Acquisitions</t>
  </si>
  <si>
    <t>Stockpile / Reserve</t>
  </si>
  <si>
    <t>Active / Building</t>
  </si>
  <si>
    <t>Preparing to purchase ~$1B of critical minerals for national stockpile; priority materials: NdPr oxide, NdFeB magnet block, Sm-Co alloy; Project Vault initiative</t>
  </si>
  <si>
    <t>Strategic and Critical Materials Stock Piling Act (50 USC §98); NDAA FY2024</t>
  </si>
  <si>
    <t>https://www.dla.mil/Strategic-Materials/</t>
  </si>
  <si>
    <t>DoD (OSC)</t>
  </si>
  <si>
    <t>SBICCT Initiative — Critical Technology Investment</t>
  </si>
  <si>
    <t>Finance / Investment</t>
  </si>
  <si>
    <t>DoD Office of Strategic Capital equipment finance loans ($10-150M per transaction) for 31 covered technology categories including rare earth processing and magnet manufacturing; FY2025 direct lending program</t>
  </si>
  <si>
    <t>NDAA FY2024 §903; 10 USC §4817</t>
  </si>
  <si>
    <t>https://www.cto.mil/osc/</t>
  </si>
  <si>
    <t>DoD (OUSD R&amp;E)</t>
  </si>
  <si>
    <t>Defense Advanced Research Projects Agency (DARPA) — REE Programs</t>
  </si>
  <si>
    <t>R&amp;D</t>
  </si>
  <si>
    <t>Active / Multiple</t>
  </si>
  <si>
    <t>Multiple DARPA programs targeting rare earth alternatives, efficient magnet designs, and substitution technologies; includes programs on reduced-REE motors and direct drive systems</t>
  </si>
  <si>
    <t>10 USC §4001 et seq.</t>
  </si>
  <si>
    <t>https://www.darpa.mil/</t>
  </si>
  <si>
    <t>DoE (FECM / AMMTO)</t>
  </si>
  <si>
    <t>REE from Coal and Coal Byproducts — FECM Program</t>
  </si>
  <si>
    <t>R&amp;D / Extraction</t>
  </si>
  <si>
    <t>Active / Multiple awards</t>
  </si>
  <si>
    <t>Suite of programs extracting REEs from coal, coal refuse, and acid mine drainage; includes $17.5M for four projects (2021), FEED studies, and pilot-scale facilities</t>
  </si>
  <si>
    <t>Energy Act of 2020; Bipartisan Infrastructure Law §40342</t>
  </si>
  <si>
    <t>https://www.energy.gov/fecm/rare-earth-elements</t>
  </si>
  <si>
    <t>DoE (FECM)</t>
  </si>
  <si>
    <t>Carbon Ore, Rare Earth, and Critical Minerals (CORE-CM) Initiative</t>
  </si>
  <si>
    <t>Extracts REEs and critical minerals as co-products from coal mine drainage, coal processing waste, and other carbon-based resources; 24 active projects in multiple coal states</t>
  </si>
  <si>
    <t>Bipartisan Infrastructure Law §40342</t>
  </si>
  <si>
    <t>https://www.energy.gov/fecm/core-cm</t>
  </si>
  <si>
    <t>DoE (AMMTO)</t>
  </si>
  <si>
    <t>Critical Materials Innovation Hub (CMI Hub — Ames National Lab)</t>
  </si>
  <si>
    <t>R&amp;D / Innovation</t>
  </si>
  <si>
    <t>Active since 2013</t>
  </si>
  <si>
    <t>National lab-based hub focused on reducing, reusing, and substituting critical materials; 13 partner labs and 40+ universities; covers REEs, magnets, and supply chain R&amp;D</t>
  </si>
  <si>
    <t>Energy Act of 2020; American Recovery and Reinvestment Act</t>
  </si>
  <si>
    <t>https://www.ameslab.gov/cmi</t>
  </si>
  <si>
    <t>REE Demonstration Facility — FOA</t>
  </si>
  <si>
    <t>Demonstration / Processing</t>
  </si>
  <si>
    <t>Active / Under selection</t>
  </si>
  <si>
    <t>Funding Opportunity Announcement for pilot and demonstration-scale REE processing facilities using novel extraction and separation technologies; multiple awardees</t>
  </si>
  <si>
    <t>Bipartisan Infrastructure Law §40521; Energy Act of 2020</t>
  </si>
  <si>
    <t>https://www.energy.gov/ammto/critical-materials</t>
  </si>
  <si>
    <t>Critical Materials Accelerator</t>
  </si>
  <si>
    <t>Commercialization</t>
  </si>
  <si>
    <t>Accelerates commercialization of critical material technologies developed at national labs and universities; bridges TRL 4-7 gap; connects to private capital</t>
  </si>
  <si>
    <t>Energy Act of 2020</t>
  </si>
  <si>
    <t>DoE (MESC)</t>
  </si>
  <si>
    <t>Office of Manufacturing and Energy Supply Chains — REE Supply Chain</t>
  </si>
  <si>
    <t>Policy / Coordination</t>
  </si>
  <si>
    <t>Coordinates DoE's REE and critical mineral supply chain resilience efforts; maps vulnerabilities; coordinates with NIST, DoD, and DPA Title III; established 2021</t>
  </si>
  <si>
    <t>Energy Act of 2020; EO 14017</t>
  </si>
  <si>
    <t>https://www.energy.gov/mesc/</t>
  </si>
  <si>
    <t>DoE (LPO)</t>
  </si>
  <si>
    <t>Loan Programs Office — Critical Minerals Loans</t>
  </si>
  <si>
    <t>Finance / Loans</t>
  </si>
  <si>
    <t>Active / Pipeline</t>
  </si>
  <si>
    <t>LPO Title XVII and ATVM program financing for critical mineral projects; REE processing and magnet manufacturing eligible; part of $400B+ authorized loan capacity under IRA/IIJA</t>
  </si>
  <si>
    <t>Energy Policy Act §1703; Inflation Reduction Act</t>
  </si>
  <si>
    <t>https://www.energy.gov/lpo/loan-programs-office</t>
  </si>
  <si>
    <t>DoE (NETL)</t>
  </si>
  <si>
    <t>Penn State / National Energy Technology Lab — Coal Waste REE Separation</t>
  </si>
  <si>
    <t>$4.99M DOE grant; develops advanced separation technologies for REEs from coal wastes; targets &gt;80% import dependency reduction; uses novel ionic liquid extraction</t>
  </si>
  <si>
    <t>https://www.netl.doe.gov/</t>
  </si>
  <si>
    <t>Treasury / IRS</t>
  </si>
  <si>
    <t>Section 45X Advanced Manufacturing Production Credit — REE Processing</t>
  </si>
  <si>
    <t>Tax Incentive</t>
  </si>
  <si>
    <t>Active / Uncapped</t>
  </si>
  <si>
    <t>Production credit for qualifying advanced manufacturing including REE processing and magnet manufacturing; uncapped; eligible for elective pay (direct pay to non-taxable entities)</t>
  </si>
  <si>
    <t>Inflation Reduction Act §13502; 26 USC §45X</t>
  </si>
  <si>
    <t>https://www.irs.gov/credits-deductions/businesses/advanced-manufacturing-production-credit</t>
  </si>
  <si>
    <t>Section 48C Advanced Energy Manufacturing Credit</t>
  </si>
  <si>
    <t>Active / $10B allocated</t>
  </si>
  <si>
    <t>$10B in tax credits for qualifying advanced energy manufacturing facilities including REE processing; $4B reserved for energy communities; 30% credit rate</t>
  </si>
  <si>
    <t>Inflation Reduction Act §13501; 26 USC §48C</t>
  </si>
  <si>
    <t>https://www.irs.gov/credits-deductions/businesses/advanced-energy-project-credit</t>
  </si>
  <si>
    <t>USGS (DOI)</t>
  </si>
  <si>
    <t>Earth Mapping Resources Initiative (Earth MRI)</t>
  </si>
  <si>
    <t>Geologic Mapping / Assessment</t>
  </si>
  <si>
    <t>Active / Multi-year</t>
  </si>
  <si>
    <t>Comprehensive geologic mapping and geophysical surveys to identify domestic REE and critical mineral deposits; IIJA-funded expansion; covers 50-state assessment</t>
  </si>
  <si>
    <t>Bipartisan Infrastructure Law §40601; NDAA FY2020</t>
  </si>
  <si>
    <t>https://www.usgs.gov/earth-mri</t>
  </si>
  <si>
    <t>Critical Mineral Resources Program</t>
  </si>
  <si>
    <t>Science / Assessment</t>
  </si>
  <si>
    <t>Scientific research on origin, occurrence, and concentration of REEs and critical minerals; publishes Mineral Commodity Summaries; maintains critical minerals list (60 minerals, 2025)</t>
  </si>
  <si>
    <t>Energy Act of 2020; National Defense Authorization Acts</t>
  </si>
  <si>
    <t>https://www.usgs.gov/centers/national-minerals-information-center</t>
  </si>
  <si>
    <t>U.S. International Development Finance Corporation (DFC)</t>
  </si>
  <si>
    <t>Critical Minerals Portfolio — REE Projects</t>
  </si>
  <si>
    <t>International Finance</t>
  </si>
  <si>
    <t>Active / Expanding</t>
  </si>
  <si>
    <t>DFC loans, loan guarantees, equity, and political risk insurance for international REE and critical mineral projects; reauthorized Dec 2025 with $205B cap; priority: allied-nation REE processing</t>
  </si>
  <si>
    <t>BUILD Act (P.L. 115-254); DFC Modernization Act 2025</t>
  </si>
  <si>
    <t>https://www.dfc.gov/</t>
  </si>
  <si>
    <t>Export-Import Bank (EXIM)</t>
  </si>
  <si>
    <t>Make More in America Initiative (MMIA) — REE</t>
  </si>
  <si>
    <t>Export Finance / Domestic</t>
  </si>
  <si>
    <t>$300M to companies building domestic REE supply chains; first EXIM authority to support domestic capacity expansion; complements international critical mineral financing</t>
  </si>
  <si>
    <t>Export-Import Bank Reauthorization Act; IIJA</t>
  </si>
  <si>
    <t>https://www.exim.gov/about/initiatives/make-more-america</t>
  </si>
  <si>
    <t>Supply Chain Resilience Program — Dubbo (Australia)</t>
  </si>
  <si>
    <t>Export Finance / International</t>
  </si>
  <si>
    <t>$600M debt financing for Australian Strategic Materials Dubbo project (vertically integrated REE mining and processing); coordinated with Export Finance Australia ($130M) and EDC Canada ($260M)</t>
  </si>
  <si>
    <t>EXIM Charter; Minerals Security Partnership</t>
  </si>
  <si>
    <t>https://www.exim.gov/</t>
  </si>
  <si>
    <t>Commerce (NIST / EDA)</t>
  </si>
  <si>
    <t>Manufacturing USA — Critical Materials Institutes</t>
  </si>
  <si>
    <t>R&amp;D / Manufacturing</t>
  </si>
  <si>
    <t>Network includes ReCell (battery recycling/REE recovery), PowerAmerica, and new semiconductor-focused institute; ~$285M for institute focused on AI for resilient manufacturing (2025)</t>
  </si>
  <si>
    <t>CHIPS and Science Act; Energy Act of 2020; RAMI Act</t>
  </si>
  <si>
    <t>https://www.manufacturingusa.com/</t>
  </si>
  <si>
    <t>State Department (ENR)</t>
  </si>
  <si>
    <t>Minerals Security Partnership (MSP)</t>
  </si>
  <si>
    <t>International Diplomacy / Finance</t>
  </si>
  <si>
    <t>Active / Multilateral</t>
  </si>
  <si>
    <t>G7+ framework coordinating government-backed financing for critical mineral supply chains in allied countries; 14 partner governments; covers REE mining, processing, and magnet manufacturing outside China</t>
  </si>
  <si>
    <t>Secretary of State authority; no statutory basis</t>
  </si>
  <si>
    <t>https://www.state.gov/minerals-security-partnership/</t>
  </si>
  <si>
    <t>White House (NEC/NSC)</t>
  </si>
  <si>
    <t>EO 14017 — Supply Chain Resilience (REE Sector)</t>
  </si>
  <si>
    <t>Directed 100-day and 1-year supply chain reviews; DOD led defense industrial base REE assessment; resulted in major DPA Title III pipeline and DOE funding escalation</t>
  </si>
  <si>
    <t>Executive Order 14017 (February 2021)</t>
  </si>
  <si>
    <t>https://www.whitehouse.gov/briefing-room/presidential-actions/2021/02/24/executive-order-on-americas-supply-chains/</t>
  </si>
  <si>
    <t>EO 14241 — Immediate Measures to Increase American Mineral Production</t>
  </si>
  <si>
    <t>Policy / Permitting</t>
  </si>
  <si>
    <t>Directed expedited permitting for critical mineral projects; established National Energy Dominance Council (NEDC); invokes DPA; directed DFC to finance domestic production</t>
  </si>
  <si>
    <t>Executive Order 14241 (March 2025)</t>
  </si>
  <si>
    <t>https://www.whitehouse.gov/presidential-actions/2025/03/immediate-measures-to-increase-american-mineral-production/</t>
  </si>
  <si>
    <t>White House / DFC</t>
  </si>
  <si>
    <t>U.S.-Ukraine Reconstruction Investment Fund — Critical Minerals</t>
  </si>
  <si>
    <t>Active / Seed stage</t>
  </si>
  <si>
    <t>DFC $75M equity seed for U.S.-Ukraine fund investing in critical minerals, hydrocarbons, and related infrastructure in Ukraine; structured as co-investment with private capital</t>
  </si>
  <si>
    <t>DFC authority; Ukraine minerals agreement (2025)</t>
  </si>
  <si>
    <t>DoD / Commerce / DoE</t>
  </si>
  <si>
    <t>Manufacturing USA — Critical Materials Specific Institutes (ReCell, etc.)</t>
  </si>
  <si>
    <t>R&amp;D / Recycling</t>
  </si>
  <si>
    <t>ReCell Center (Argonne) focuses on battery recycling including REE recovery from end-of-life magnets; REMADE Institute covers REE reuse; combined relevance to REE circular economy</t>
  </si>
  <si>
    <t>Energy Act of 2020; NDAA</t>
  </si>
  <si>
    <t>https://recellcenter.org/</t>
  </si>
  <si>
    <t>Interior / EPA / BIA</t>
  </si>
  <si>
    <t>Abandoned Mine Land REE Recovery Programs</t>
  </si>
  <si>
    <t>Environmental / REE Recovery</t>
  </si>
  <si>
    <t>IIJA $11.3B for abandoned hardrock mine reclamation; EPA/OSMRE/states programs recovering REEs from acid mine drainage and tailings as co-product; EPA TENORM program monitors associated waste streams</t>
  </si>
  <si>
    <t>Bipartisan Infrastructure Law §§40601-40701; SMCRA</t>
  </si>
  <si>
    <t>https://www.osmre.gov/programs/aml</t>
  </si>
  <si>
    <t>USG Rare Earth Programs — Summary by Agency</t>
  </si>
  <si>
    <t>Agency Group</t>
  </si>
  <si>
    <t>Program Count</t>
  </si>
  <si>
    <t>Total Funding ($M)</t>
  </si>
  <si>
    <t>Notes</t>
  </si>
  <si>
    <t>Department of Defense (DoD)</t>
  </si>
  <si>
    <t>Includes $400M MP Materials equity + $150M loan (Jul 2025); $1B Project Vault stockpile; $984M OSC credit program</t>
  </si>
  <si>
    <t>Department of Energy (DoE)</t>
  </si>
  <si>
    <t>Largest share is $11.3B AML reclamation (IIJA); $120M CMI Hub; $156M demo FOA; tax credits uncapped</t>
  </si>
  <si>
    <t>USGS / Interior</t>
  </si>
  <si>
    <t>Earth MRI $320M; Critical Mineral Resources $50M</t>
  </si>
  <si>
    <t>DFC / EXIM Bank</t>
  </si>
  <si>
    <t>DFC $205B authorization (2025); EXIM $600M Dubbo; MMIA $300M</t>
  </si>
  <si>
    <t>Commerce / State</t>
  </si>
  <si>
    <t>Manufacturing USA $285M; MSP multilateral (no separate US budget line)</t>
  </si>
  <si>
    <t>White House / Cross-Agency</t>
  </si>
  <si>
    <t>Primarily $11.3B AML; EOs with no direct appropriation; Ukraine fund $75M</t>
  </si>
  <si>
    <t>TOTAL</t>
  </si>
  <si>
    <t>Note: Tax credits (45X, 48C) uncapped and excluded from total; AML reclamation is broad category beyond REE</t>
  </si>
  <si>
    <t>U.S. Rare Earth Policy — Key Milestones</t>
  </si>
  <si>
    <t>Date</t>
  </si>
  <si>
    <t>Event</t>
  </si>
  <si>
    <t>Significance</t>
  </si>
  <si>
    <t>2002</t>
  </si>
  <si>
    <t>Mountain Pass closes (Molycorp predecessor)</t>
  </si>
  <si>
    <t>U.S. exits rare earth mining; China achieves ~95% global dominance</t>
  </si>
  <si>
    <t>2010</t>
  </si>
  <si>
    <t>China restricts exports to Japan after Senkaku incident</t>
  </si>
  <si>
    <t>First use of RE as geopolitical weapon; Japan responds with JOGMEC/Lynas partnership — the model the U.S. eventually copies</t>
  </si>
  <si>
    <t>2013</t>
  </si>
  <si>
    <t>CMI Hub established at Ames National Lab</t>
  </si>
  <si>
    <t>First major U.S. government RE R&amp;D infrastructure; $120M+ over decade</t>
  </si>
  <si>
    <t>2017</t>
  </si>
  <si>
    <t>MP Materials acquires Mountain Pass</t>
  </si>
  <si>
    <t>Restarts U.S. RE mining; initially ships concentrate to China for processing — the critical gap</t>
  </si>
  <si>
    <t>Feb 2021</t>
  </si>
  <si>
    <t>EO 14017 — America's Supply Chains</t>
  </si>
  <si>
    <t>Biden orders 100-day and 1-year supply chain reviews; DOD and DOE RE programs accelerate</t>
  </si>
  <si>
    <t>2021–22</t>
  </si>
  <si>
    <t>DPA Title III — Lynas USA awards ($288M + $120M)</t>
  </si>
  <si>
    <t>First significant U.S. funding for RE separation outside China; production target 2026</t>
  </si>
  <si>
    <t>Apr 2022</t>
  </si>
  <si>
    <t>Bipartisan Infrastructure Law REE provisions active</t>
  </si>
  <si>
    <t>CORE-CM Initiative ($122M), Earth MRI expansion ($320M), REE demo FOA ($156M)</t>
  </si>
  <si>
    <t>2022</t>
  </si>
  <si>
    <t>Minerals Security Partnership (MSP) launched</t>
  </si>
  <si>
    <t>G7+ diplomatic framework for allied-nation RE supply chains; 14 countries</t>
  </si>
  <si>
    <t>Apr 4, 2025</t>
  </si>
  <si>
    <t>China announces export licensing requirements for 7 RE categories</t>
  </si>
  <si>
    <t>Effective closure of RE magnet and heavy RE supply to U.S. and allies; prices spike &gt;40%</t>
  </si>
  <si>
    <t>Jun 2025</t>
  </si>
  <si>
    <t>U.S.-China trade truce (London talks)</t>
  </si>
  <si>
    <t>Partial relaxation of Chinese RE controls; but licensing uncertainty continues</t>
  </si>
  <si>
    <t>Jul 10, 2025</t>
  </si>
  <si>
    <t>DoD / MP Materials transformational partnership announced</t>
  </si>
  <si>
    <t>$400M equity + $150M loan + 10-year price floor + 10-year offtake; DoD becomes largest shareholder; first federal equity in critical minerals company</t>
  </si>
  <si>
    <t>Jul 2025</t>
  </si>
  <si>
    <t>JPMorgan/Goldman $1B commercial debt for MP 10X facility</t>
  </si>
  <si>
    <t>Public-sector risk de-risking crowds in $1B private capital; milestone for manufacturing statecraft model</t>
  </si>
  <si>
    <t>Oct 2025</t>
  </si>
  <si>
    <t>U.S.-Australia critical minerals initiative ($multi-billion)</t>
  </si>
  <si>
    <t>Bilateral framework for REE supply chain investment; Lynas Texas anchor</t>
  </si>
  <si>
    <t>U.S.-Japan critical minerals nonbinding framework</t>
  </si>
  <si>
    <t>Mining, separation, and processing network coordination</t>
  </si>
  <si>
    <t>Dec 2025</t>
  </si>
  <si>
    <t>DFC Modernization Act — cap raised to $205B</t>
  </si>
  <si>
    <t>Major expansion of U.S. affirmative economic statecraft financing for allied RE projects</t>
  </si>
  <si>
    <t>2026</t>
  </si>
  <si>
    <t>MP Texas Independence facility ramp (1,000 MT)</t>
  </si>
  <si>
    <t>First U.S. commercial NdFeB magnet production at scale; defense and commercial offtake</t>
  </si>
  <si>
    <t>2027</t>
  </si>
  <si>
    <t>6G vendor selection window opens (estimate)</t>
  </si>
  <si>
    <t>Critical inflection: if U.S. lacks majority-owned RAN player, Huawei embeds Chinese AI stack into 160+ national networks</t>
  </si>
  <si>
    <t>2028</t>
  </si>
  <si>
    <t>MP 10X facility commissioning (target)</t>
  </si>
  <si>
    <t>10,000 MT/yr NdFeB magnet capacity; covers 100% of current U.S. consumption; ~3% of global demand</t>
  </si>
  <si>
    <t>U.S. Government Rare Earth &amp; Critical Minerals Programs — Estimated Funding by Year ($M), 2010–2028</t>
  </si>
  <si>
    <t>Program</t>
  </si>
  <si>
    <t>2011</t>
  </si>
  <si>
    <t>2012</t>
  </si>
  <si>
    <t>2014</t>
  </si>
  <si>
    <t>2015</t>
  </si>
  <si>
    <t>2016</t>
  </si>
  <si>
    <t>2018</t>
  </si>
  <si>
    <t>2019</t>
  </si>
  <si>
    <t>2020</t>
  </si>
  <si>
    <t>2021</t>
  </si>
  <si>
    <t>2023</t>
  </si>
  <si>
    <t>2024</t>
  </si>
  <si>
    <t>2025</t>
  </si>
  <si>
    <t>Notes on phasing / estimation basis</t>
  </si>
  <si>
    <t>★ DoD  |  ◆ DoE  |  ▲ USGS/DOI  |  ● Finance (DFC/EXIM)  |  ■ WH/Cross-agency  |  Gray columns (2010–2019): policy/study era — no DPA Title III RE awards until 2020; no major RE-specific DoE spending until 2021.  All figures $M nominal estimates. Tax credits (45X, 48C) excluded — uncapped.</t>
  </si>
  <si>
    <t>★ DPA T-III: MP Materials (pre-2025 awards)</t>
  </si>
  <si>
    <t>~$45M pre-Jul 2025 separation facility awards; 2025 figure = residual obligations before transformational deal closed</t>
  </si>
  <si>
    <t>★ DoD/MP Materials: $400M Equity + $150M Loan</t>
  </si>
  <si>
    <t>$400M preferred equity + $150M loan closed Jul 2025; single-year obligation</t>
  </si>
  <si>
    <t>★ DoD/MP Materials: 10X Price Floor &amp; Offtake (est.)</t>
  </si>
  <si>
    <t>Annual DoD fiscal exposure at $110/kg floor vs. ~$60/kg market price × 6,075 MT = est. ~$300M/yr max; $50M is conservative floor if NdPr recovers toward $80-90/kg</t>
  </si>
  <si>
    <t>★ DPA T-III: Lynas USA Light + Heavy RE ($408M total)</t>
  </si>
  <si>
    <t>Phase I light RE ($120M) and heavy RE ($288M) awarded 2020-2022; obligations disbursed over construction 2021-2026</t>
  </si>
  <si>
    <t>★ DPA T-III: Other RE Awards (USA RE, Energy Fuels, Ucore, etc.)</t>
  </si>
  <si>
    <t>Multiple DPA Title III grants to downstream magnet/processing companies; Energy Fuels ~$30M, USA Rare Earth ~$35M, Ucore $4M, Bear Lodge $15M — estimated annual disbursements</t>
  </si>
  <si>
    <t>★ National Defense Stockpile — RE acquisitions (Project Vault)</t>
  </si>
  <si>
    <t>~$1B total NDS purchase; OBBBA §20004 added $2B FY2025 authority; priority: NdPr oxide, NdFeB block, Sm-Co alloy; phasing estimated</t>
  </si>
  <si>
    <t>★ OSC Credit Program — RE / advanced mfg components</t>
  </si>
  <si>
    <t>$984M NOFA; multi-year equipment finance loans; RE portion estimated at 50% of total program</t>
  </si>
  <si>
    <t>◆ CMI Hub — Ames National Lab (est. 2013)</t>
  </si>
  <si>
    <t>~$120M over 10+ years; ~$12M/year baseline; spans 13 national labs + 40 universities; only major continuous RE program through 2010s</t>
  </si>
  <si>
    <t>◆ NETL/FECM: Early REE feasibility assessments (2014-2020)</t>
  </si>
  <si>
    <t>2014 Feasibility Assessment launched; 2015 Report to Congress; $2-5M/year early phase; ramping from 2016 onward; predecessor to $151M FECM program</t>
  </si>
  <si>
    <t>◆ FECM REE from Coal (major program, 2021+)</t>
  </si>
  <si>
    <t>$151M cumulative since Jan 2021; IIJA-funded expansion; $17.5M 2021 tranche, $19M 2022 tranche, $33.4M FEED studies</t>
  </si>
  <si>
    <t>◆ CORE-CM Initiative (2022+)</t>
  </si>
  <si>
    <t>$122M IIJA §40342; 24 projects in coal states; 3-year obligation</t>
  </si>
  <si>
    <t>◆ REE Demonstration Facility FOA (2022+)</t>
  </si>
  <si>
    <t>$156M total for pilot/demo-scale RE processing facilities; novel extraction and separation</t>
  </si>
  <si>
    <t>◆ Critical Materials Accelerator + MESC (2021+)</t>
  </si>
  <si>
    <t>AMMTO accelerator (~$40M) + MESC policy coordination (~$30M); estimated annual flow from 2021</t>
  </si>
  <si>
    <t>◆ LPO — Critical Minerals loans (RE-eligible est.)</t>
  </si>
  <si>
    <t>Estimated RE-relevant portion of LPO loan pipeline; total authorized $400B+; RE projects are a small subset</t>
  </si>
  <si>
    <t>◆ ARPA-E: REE / magnet alternatives (small programs)</t>
  </si>
  <si>
    <t>ARPA-E ran multiple small programs on reduced-REE motor designs, magnet substitutes, and REE recovery from e-waste; cumulative ~$50M 2012-2022; individual annual estimates</t>
  </si>
  <si>
    <t>▲ USGS Critical Mineral Resources Program (ongoing)</t>
  </si>
  <si>
    <t>Continuous baseline appropriation for rare earth science, Mineral Commodity Summaries, and resource assessments; ramped slightly with NDAA critical minerals provisions</t>
  </si>
  <si>
    <t>▲ Earth MRI (launched 2019)</t>
  </si>
  <si>
    <t>Launched FY2019 under EO 13817 authority; pre-IIJA ~$32M/year; IIJA approximately doubled to ~$64M/year 2022-2024</t>
  </si>
  <si>
    <t>● DFC / OPIC: Critical Minerals (RE component, est.)</t>
  </si>
  <si>
    <t>N/A</t>
  </si>
  <si>
    <t>No dedicated OPIC/DFC rare earth program existed pre-2020. OPIC had no program-level breakdowns by critical mineral category; no empirical basis to estimate an RE-relevant slice. Pre-2020 cells marked N/A. Post-2020 DFC figures are estimates grounded in public announcements of specific RE/critical mineral project commitments.</t>
  </si>
  <si>
    <t>● EXIM MMIA + Dubbo financing (2022+)</t>
  </si>
  <si>
    <t>MMIA launched 2022 ($300M domestic); Dubbo $600M obligated over construction phase; combined annual disbursement estimate</t>
  </si>
  <si>
    <t>■ MSP — est. U.S. mobilized contribution (2022+)</t>
  </si>
  <si>
    <t>No separate appropriation; estimated U.S.-attributable project financing mobilized through MSP framework across partner nations</t>
  </si>
  <si>
    <t>■ AML Reclamation — RE recovery component (IIJA, 2022+)</t>
  </si>
  <si>
    <t>IIJA $11.3B for abandoned mine reclamation; RE recovery is co-benefit; phased $2B/year peak; includes EPA, OSMRE, Interior programs</t>
  </si>
  <si>
    <t>■ DoE Critical Materials Strategy + EO 13817 (2010-2019)</t>
  </si>
  <si>
    <t>DoE Critical Materials Strategy reports (2010, 2011); EO 13817 (Dec 2017) directed 60-day critical minerals assessment; EO 13953 (2020) followed; estimate = interagency coordination/study costs only</t>
  </si>
  <si>
    <t>TOTAL ESTIMATED ($M)</t>
  </si>
  <si>
    <t>Excludes uncapped tax credits (45X, 48C). AML reclamation is partial RE relevance. DFC/EXIM are commitment estimates, not appropriations.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</si>
</sst>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3"/>
      <color rgb="FFFFFFFF"/>
      <name val="Arial"/>
      <family val="2"/>
    </font>
    <font>
      <b/>
      <sz val="10"/>
      <color rgb="FFFFFFFF"/>
      <name val="Arial"/>
      <family val="2"/>
    </font>
    <font>
      <b/>
      <sz val="9"/>
      <name val="Arial"/>
      <family val="2"/>
    </font>
    <font>
      <i/>
      <sz val="9"/>
      <color rgb="FF444444"/>
      <name val="Arial"/>
      <family val="2"/>
    </font>
    <font>
      <b/>
      <sz val="10"/>
      <color rgb="FF1B4F72"/>
      <name val="Arial"/>
      <family val="2"/>
    </font>
    <font>
      <sz val="9"/>
      <name val="Arial"/>
      <family val="2"/>
    </font>
    <font>
      <u/>
      <sz val="9"/>
      <color rgb="FF1155CC"/>
      <name val="Arial"/>
      <family val="2"/>
    </font>
    <font>
      <sz val="10"/>
      <color rgb="FF000000"/>
      <name val="Arial"/>
      <family val="2"/>
    </font>
    <font>
      <b/>
      <sz val="12"/>
      <color rgb="FFFFFFFF"/>
      <name val="Arial"/>
      <family val="2"/>
    </font>
    <font>
      <b/>
      <sz val="9"/>
      <color rgb="FFFFFFFF"/>
      <name val="Arial"/>
      <family val="2"/>
    </font>
    <font>
      <i/>
      <sz val="8"/>
      <color rgb="FF555555"/>
      <name val="Arial"/>
      <family val="2"/>
    </font>
    <font>
      <i/>
      <sz val="8"/>
      <color rgb="FFFFFFFF"/>
      <name val="Arial"/>
      <family val="2"/>
    </font>
    <font>
      <b/>
      <sz val="8"/>
      <color rgb="FFFFFFFF"/>
      <name val="Arial"/>
      <family val="2"/>
    </font>
    <font>
      <i/>
      <sz val="8"/>
      <color rgb="FF444444"/>
      <name val="Arial"/>
      <family val="2"/>
    </font>
    <font>
      <sz val="9"/>
      <color rgb="FFAAAAAA"/>
      <name val="Arial"/>
      <family val="2"/>
    </font>
    <font>
      <b/>
      <sz val="9"/>
      <color rgb="FF1B4F72"/>
      <name val="Arial"/>
      <family val="2"/>
    </font>
    <font>
      <b/>
      <sz val="9"/>
      <color rgb="FF145A32"/>
      <name val="Arial"/>
      <family val="2"/>
    </font>
    <font>
      <b/>
      <sz val="9"/>
      <color rgb="FF6E2F0F"/>
      <name val="Arial"/>
      <family val="2"/>
    </font>
    <font>
      <b/>
      <sz val="9"/>
      <color rgb="FF512E5F"/>
      <name val="Arial"/>
      <family val="2"/>
    </font>
    <font>
      <b/>
      <sz val="9"/>
      <color rgb="FF283747"/>
      <name val="Arial"/>
      <family val="2"/>
    </font>
    <font>
      <i/>
      <sz val="8"/>
      <color rgb="FF999999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2E4A7A"/>
      </patternFill>
    </fill>
    <fill>
      <patternFill patternType="solid">
        <fgColor rgb="FF1B4F72"/>
      </patternFill>
    </fill>
    <fill>
      <patternFill patternType="solid">
        <fgColor rgb="FFAED6F1"/>
      </patternFill>
    </fill>
    <fill>
      <patternFill patternType="solid">
        <fgColor rgb="FFFAFAFA"/>
      </patternFill>
    </fill>
    <fill>
      <patternFill patternType="solid">
        <fgColor rgb="FFEBF5FB"/>
      </patternFill>
    </fill>
    <fill>
      <patternFill patternType="solid">
        <fgColor rgb="FFE8F5E9"/>
      </patternFill>
    </fill>
    <fill>
      <patternFill patternType="solid">
        <fgColor rgb="FFFFF9C4"/>
      </patternFill>
    </fill>
    <fill>
      <patternFill patternType="solid">
        <fgColor rgb="FF1A5276"/>
      </patternFill>
    </fill>
    <fill>
      <patternFill patternType="solid">
        <fgColor rgb="FFD6EAF8"/>
      </patternFill>
    </fill>
    <fill>
      <patternFill patternType="solid">
        <fgColor rgb="FF186A3B"/>
      </patternFill>
    </fill>
    <fill>
      <patternFill patternType="solid">
        <fgColor rgb="FFD5F5E3"/>
      </patternFill>
    </fill>
    <fill>
      <patternFill patternType="solid">
        <fgColor rgb="FF784212"/>
      </patternFill>
    </fill>
    <fill>
      <patternFill patternType="solid">
        <fgColor rgb="FFFDEBD0"/>
      </patternFill>
    </fill>
    <fill>
      <patternFill patternType="solid">
        <fgColor rgb="FF512E5F"/>
      </patternFill>
    </fill>
    <fill>
      <patternFill patternType="solid">
        <fgColor rgb="FFE8DAEF"/>
      </patternFill>
    </fill>
    <fill>
      <patternFill patternType="solid">
        <fgColor rgb="FF283747"/>
      </patternFill>
    </fill>
    <fill>
      <patternFill patternType="solid">
        <fgColor rgb="FFFFFFFF"/>
      </patternFill>
    </fill>
    <fill>
      <patternFill patternType="solid">
        <fgColor rgb="FFDEEAF1"/>
      </patternFill>
    </fill>
    <fill>
      <patternFill patternType="solid">
        <fgColor rgb="FFF5F5F5"/>
      </patternFill>
    </fill>
    <fill>
      <patternFill patternType="solid">
        <fgColor rgb="FFF9F9F9"/>
      </patternFill>
    </fill>
    <fill>
      <patternFill patternType="solid">
        <fgColor rgb="FFEAF2FF"/>
      </patternFill>
    </fill>
    <fill>
      <patternFill patternType="solid">
        <fgColor rgb="FF555555"/>
      </patternFill>
    </fill>
    <fill>
      <patternFill patternType="solid">
        <fgColor rgb="FFEBEBEB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vertical="top" wrapText="1"/>
    </xf>
    <xf numFmtId="0" fontId="3" fillId="6" borderId="2" xfId="0" applyFont="1" applyFill="1" applyBorder="1" applyAlignment="1">
      <alignment vertical="top" wrapText="1"/>
    </xf>
    <xf numFmtId="0" fontId="4" fillId="5" borderId="2" xfId="0" applyFont="1" applyFill="1" applyBorder="1" applyAlignment="1">
      <alignment horizontal="center" vertical="top" wrapText="1"/>
    </xf>
    <xf numFmtId="3" fontId="5" fillId="7" borderId="2" xfId="0" applyNumberFormat="1" applyFont="1" applyFill="1" applyBorder="1" applyAlignment="1">
      <alignment horizontal="right" vertical="center"/>
    </xf>
    <xf numFmtId="0" fontId="6" fillId="8" borderId="2" xfId="0" applyFont="1" applyFill="1" applyBorder="1" applyAlignment="1">
      <alignment horizontal="center" vertical="top" wrapText="1"/>
    </xf>
    <xf numFmtId="0" fontId="6" fillId="5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vertical="top" wrapText="1"/>
    </xf>
    <xf numFmtId="0" fontId="4" fillId="5" borderId="2" xfId="0" applyFont="1" applyFill="1" applyBorder="1" applyAlignment="1">
      <alignment vertical="top" wrapText="1"/>
    </xf>
    <xf numFmtId="0" fontId="7" fillId="6" borderId="2" xfId="0" applyFont="1" applyFill="1" applyBorder="1" applyAlignment="1">
      <alignment vertical="top" wrapText="1"/>
    </xf>
    <xf numFmtId="0" fontId="5" fillId="7" borderId="2" xfId="0" applyFont="1" applyFill="1" applyBorder="1" applyAlignment="1">
      <alignment horizontal="right" vertical="center"/>
    </xf>
    <xf numFmtId="0" fontId="6" fillId="9" borderId="2" xfId="0" applyFont="1" applyFill="1" applyBorder="1" applyAlignment="1">
      <alignment horizontal="center" vertical="top" wrapText="1"/>
    </xf>
    <xf numFmtId="0" fontId="2" fillId="10" borderId="2" xfId="0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vertical="top" wrapText="1"/>
    </xf>
    <xf numFmtId="0" fontId="4" fillId="11" borderId="2" xfId="0" applyFont="1" applyFill="1" applyBorder="1" applyAlignment="1">
      <alignment horizontal="center" vertical="top" wrapText="1"/>
    </xf>
    <xf numFmtId="0" fontId="6" fillId="11" borderId="2" xfId="0" applyFont="1" applyFill="1" applyBorder="1" applyAlignment="1">
      <alignment horizontal="center" vertical="center"/>
    </xf>
    <xf numFmtId="0" fontId="4" fillId="11" borderId="2" xfId="0" applyFont="1" applyFill="1" applyBorder="1" applyAlignment="1">
      <alignment vertical="top" wrapText="1"/>
    </xf>
    <xf numFmtId="0" fontId="2" fillId="12" borderId="2" xfId="0" applyFont="1" applyFill="1" applyBorder="1" applyAlignment="1">
      <alignment horizontal="center" vertical="center"/>
    </xf>
    <xf numFmtId="0" fontId="3" fillId="13" borderId="2" xfId="0" applyFont="1" applyFill="1" applyBorder="1" applyAlignment="1">
      <alignment vertical="top" wrapText="1"/>
    </xf>
    <xf numFmtId="0" fontId="4" fillId="13" borderId="2" xfId="0" applyFont="1" applyFill="1" applyBorder="1" applyAlignment="1">
      <alignment horizontal="center" vertical="top" wrapText="1"/>
    </xf>
    <xf numFmtId="0" fontId="6" fillId="13" borderId="2" xfId="0" applyFont="1" applyFill="1" applyBorder="1" applyAlignment="1">
      <alignment horizontal="center" vertical="center"/>
    </xf>
    <xf numFmtId="0" fontId="4" fillId="13" borderId="2" xfId="0" applyFont="1" applyFill="1" applyBorder="1" applyAlignment="1">
      <alignment vertical="top" wrapText="1"/>
    </xf>
    <xf numFmtId="0" fontId="2" fillId="14" borderId="2" xfId="0" applyFont="1" applyFill="1" applyBorder="1" applyAlignment="1">
      <alignment horizontal="center" vertical="center"/>
    </xf>
    <xf numFmtId="0" fontId="3" fillId="15" borderId="2" xfId="0" applyFont="1" applyFill="1" applyBorder="1" applyAlignment="1">
      <alignment vertical="top" wrapText="1"/>
    </xf>
    <xf numFmtId="0" fontId="4" fillId="15" borderId="2" xfId="0" applyFont="1" applyFill="1" applyBorder="1" applyAlignment="1">
      <alignment horizontal="center" vertical="top" wrapText="1"/>
    </xf>
    <xf numFmtId="0" fontId="6" fillId="15" borderId="2" xfId="0" applyFont="1" applyFill="1" applyBorder="1" applyAlignment="1">
      <alignment horizontal="center" vertical="center"/>
    </xf>
    <xf numFmtId="0" fontId="4" fillId="15" borderId="2" xfId="0" applyFont="1" applyFill="1" applyBorder="1" applyAlignment="1">
      <alignment vertical="top" wrapText="1"/>
    </xf>
    <xf numFmtId="0" fontId="2" fillId="16" borderId="2" xfId="0" applyFont="1" applyFill="1" applyBorder="1" applyAlignment="1">
      <alignment horizontal="center" vertical="center"/>
    </xf>
    <xf numFmtId="0" fontId="3" fillId="17" borderId="2" xfId="0" applyFont="1" applyFill="1" applyBorder="1" applyAlignment="1">
      <alignment vertical="top" wrapText="1"/>
    </xf>
    <xf numFmtId="0" fontId="4" fillId="17" borderId="2" xfId="0" applyFont="1" applyFill="1" applyBorder="1" applyAlignment="1">
      <alignment horizontal="center" vertical="top" wrapText="1"/>
    </xf>
    <xf numFmtId="0" fontId="6" fillId="17" borderId="2" xfId="0" applyFont="1" applyFill="1" applyBorder="1" applyAlignment="1">
      <alignment horizontal="center" vertical="center"/>
    </xf>
    <xf numFmtId="0" fontId="4" fillId="17" borderId="2" xfId="0" applyFont="1" applyFill="1" applyBorder="1" applyAlignment="1">
      <alignment vertical="top" wrapText="1"/>
    </xf>
    <xf numFmtId="0" fontId="2" fillId="18" borderId="2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vertical="top" wrapText="1"/>
    </xf>
    <xf numFmtId="0" fontId="4" fillId="7" borderId="2" xfId="0" applyFont="1" applyFill="1" applyBorder="1" applyAlignment="1">
      <alignment horizontal="center" vertical="top" wrapText="1"/>
    </xf>
    <xf numFmtId="0" fontId="6" fillId="7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vertical="top" wrapText="1"/>
    </xf>
    <xf numFmtId="0" fontId="2" fillId="3" borderId="0" xfId="0" applyFont="1" applyFill="1" applyAlignment="1">
      <alignment horizontal="center" vertical="center"/>
    </xf>
    <xf numFmtId="0" fontId="8" fillId="19" borderId="2" xfId="0" applyFont="1" applyFill="1" applyBorder="1" applyAlignment="1">
      <alignment horizontal="left" vertical="center" wrapText="1"/>
    </xf>
    <xf numFmtId="0" fontId="8" fillId="19" borderId="2" xfId="0" applyFont="1" applyFill="1" applyBorder="1" applyAlignment="1">
      <alignment horizontal="right" vertical="center" wrapText="1"/>
    </xf>
    <xf numFmtId="3" fontId="8" fillId="19" borderId="2" xfId="0" applyNumberFormat="1" applyFont="1" applyFill="1" applyBorder="1" applyAlignment="1">
      <alignment horizontal="right" vertical="center" wrapText="1"/>
    </xf>
    <xf numFmtId="0" fontId="8" fillId="20" borderId="2" xfId="0" applyFont="1" applyFill="1" applyBorder="1" applyAlignment="1">
      <alignment horizontal="left" vertical="center" wrapText="1"/>
    </xf>
    <xf numFmtId="0" fontId="8" fillId="20" borderId="2" xfId="0" applyFont="1" applyFill="1" applyBorder="1" applyAlignment="1">
      <alignment horizontal="right" vertical="center" wrapText="1"/>
    </xf>
    <xf numFmtId="3" fontId="8" fillId="20" borderId="2" xfId="0" applyNumberFormat="1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right" vertical="center" wrapText="1"/>
    </xf>
    <xf numFmtId="3" fontId="2" fillId="2" borderId="2" xfId="0" applyNumberFormat="1" applyFont="1" applyFill="1" applyBorder="1" applyAlignment="1">
      <alignment horizontal="right" vertical="center" wrapText="1"/>
    </xf>
    <xf numFmtId="0" fontId="3" fillId="19" borderId="2" xfId="0" applyFont="1" applyFill="1" applyBorder="1" applyAlignment="1">
      <alignment horizontal="center" vertical="top" wrapText="1"/>
    </xf>
    <xf numFmtId="0" fontId="6" fillId="19" borderId="2" xfId="0" applyFont="1" applyFill="1" applyBorder="1" applyAlignment="1">
      <alignment horizontal="left" vertical="top" wrapText="1"/>
    </xf>
    <xf numFmtId="0" fontId="3" fillId="20" borderId="2" xfId="0" applyFont="1" applyFill="1" applyBorder="1" applyAlignment="1">
      <alignment horizontal="center" vertical="top" wrapText="1"/>
    </xf>
    <xf numFmtId="0" fontId="6" fillId="20" borderId="2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3" fillId="11" borderId="2" xfId="0" applyFont="1" applyFill="1" applyBorder="1" applyAlignment="1">
      <alignment vertical="center" wrapText="1"/>
    </xf>
    <xf numFmtId="0" fontId="11" fillId="6" borderId="2" xfId="0" applyFont="1" applyFill="1" applyBorder="1" applyAlignment="1">
      <alignment vertical="top" wrapText="1"/>
    </xf>
    <xf numFmtId="0" fontId="3" fillId="13" borderId="2" xfId="0" applyFont="1" applyFill="1" applyBorder="1" applyAlignment="1">
      <alignment vertical="center" wrapText="1"/>
    </xf>
    <xf numFmtId="0" fontId="3" fillId="15" borderId="2" xfId="0" applyFont="1" applyFill="1" applyBorder="1" applyAlignment="1">
      <alignment vertical="center" wrapText="1"/>
    </xf>
    <xf numFmtId="0" fontId="3" fillId="17" borderId="2" xfId="0" applyFont="1" applyFill="1" applyBorder="1" applyAlignment="1">
      <alignment vertical="center" wrapText="1"/>
    </xf>
    <xf numFmtId="0" fontId="3" fillId="23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vertical="center" wrapText="1"/>
    </xf>
    <xf numFmtId="0" fontId="13" fillId="24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5" fillId="25" borderId="2" xfId="0" applyFont="1" applyFill="1" applyBorder="1" applyAlignment="1">
      <alignment horizontal="right" vertical="center"/>
    </xf>
    <xf numFmtId="3" fontId="16" fillId="11" borderId="2" xfId="0" applyNumberFormat="1" applyFont="1" applyFill="1" applyBorder="1" applyAlignment="1">
      <alignment horizontal="right" vertical="center"/>
    </xf>
    <xf numFmtId="0" fontId="15" fillId="22" borderId="2" xfId="0" applyFont="1" applyFill="1" applyBorder="1" applyAlignment="1">
      <alignment horizontal="right" vertical="center"/>
    </xf>
    <xf numFmtId="3" fontId="17" fillId="13" borderId="2" xfId="0" applyNumberFormat="1" applyFont="1" applyFill="1" applyBorder="1" applyAlignment="1">
      <alignment horizontal="right" vertical="center"/>
    </xf>
    <xf numFmtId="3" fontId="18" fillId="15" borderId="2" xfId="0" applyNumberFormat="1" applyFont="1" applyFill="1" applyBorder="1" applyAlignment="1">
      <alignment horizontal="right" vertical="center"/>
    </xf>
    <xf numFmtId="3" fontId="19" fillId="17" borderId="2" xfId="0" applyNumberFormat="1" applyFont="1" applyFill="1" applyBorder="1" applyAlignment="1">
      <alignment horizontal="right" vertical="center"/>
    </xf>
    <xf numFmtId="3" fontId="20" fillId="23" borderId="2" xfId="0" applyNumberFormat="1" applyFont="1" applyFill="1" applyBorder="1" applyAlignment="1">
      <alignment horizontal="right" vertical="center"/>
    </xf>
    <xf numFmtId="3" fontId="2" fillId="24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0" fontId="21" fillId="25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9" fillId="2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showGridLines="0" tabSelected="1" workbookViewId="0">
      <pane ySplit="2" topLeftCell="A3" activePane="bottomLeft" state="frozen"/>
      <selection pane="bottomLeft" sqref="A1:J1"/>
    </sheetView>
  </sheetViews>
  <sheetFormatPr baseColWidth="10" defaultColWidth="8.83203125" defaultRowHeight="15" x14ac:dyDescent="0.2"/>
  <cols>
    <col min="1" max="1" width="4" customWidth="1"/>
    <col min="2" max="2" width="32" customWidth="1"/>
    <col min="3" max="3" width="40" customWidth="1"/>
    <col min="4" max="4" width="22" customWidth="1"/>
    <col min="5" max="5" width="14" customWidth="1"/>
    <col min="6" max="6" width="20" customWidth="1"/>
    <col min="7" max="7" width="14" customWidth="1"/>
    <col min="8" max="8" width="60" customWidth="1"/>
    <col min="9" max="9" width="38" customWidth="1"/>
    <col min="10" max="10" width="55" customWidth="1"/>
  </cols>
  <sheetData>
    <row r="1" spans="1:10" ht="28" customHeight="1" x14ac:dyDescent="0.2">
      <c r="A1" s="75" t="s">
        <v>0</v>
      </c>
      <c r="B1" s="76"/>
      <c r="C1" s="76"/>
      <c r="D1" s="76"/>
      <c r="E1" s="76"/>
      <c r="F1" s="76"/>
      <c r="G1" s="76"/>
      <c r="H1" s="76"/>
      <c r="I1" s="76"/>
      <c r="J1" s="76"/>
    </row>
    <row r="2" spans="1:10" ht="22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 ht="56" customHeight="1" x14ac:dyDescent="0.2">
      <c r="A3" s="2">
        <v>1</v>
      </c>
      <c r="B3" s="3" t="s">
        <v>11</v>
      </c>
      <c r="C3" s="4" t="s">
        <v>12</v>
      </c>
      <c r="D3" s="5" t="s">
        <v>13</v>
      </c>
      <c r="E3" s="6">
        <v>550</v>
      </c>
      <c r="F3" s="7" t="s">
        <v>14</v>
      </c>
      <c r="G3" s="8">
        <v>2025</v>
      </c>
      <c r="H3" s="9" t="s">
        <v>15</v>
      </c>
      <c r="I3" s="10" t="s">
        <v>16</v>
      </c>
      <c r="J3" s="11" t="s">
        <v>17</v>
      </c>
    </row>
    <row r="4" spans="1:10" ht="56" customHeight="1" x14ac:dyDescent="0.2">
      <c r="A4" s="2">
        <v>2</v>
      </c>
      <c r="B4" s="3" t="s">
        <v>11</v>
      </c>
      <c r="C4" s="4" t="s">
        <v>18</v>
      </c>
      <c r="D4" s="5" t="s">
        <v>19</v>
      </c>
      <c r="E4" s="12" t="s">
        <v>20</v>
      </c>
      <c r="F4" s="7" t="s">
        <v>14</v>
      </c>
      <c r="G4" s="8">
        <v>2025</v>
      </c>
      <c r="H4" s="9" t="s">
        <v>21</v>
      </c>
      <c r="I4" s="10" t="s">
        <v>22</v>
      </c>
      <c r="J4" s="11" t="s">
        <v>23</v>
      </c>
    </row>
    <row r="5" spans="1:10" ht="56" customHeight="1" x14ac:dyDescent="0.2">
      <c r="A5" s="2">
        <v>3</v>
      </c>
      <c r="B5" s="3" t="s">
        <v>11</v>
      </c>
      <c r="C5" s="4" t="s">
        <v>24</v>
      </c>
      <c r="D5" s="5" t="s">
        <v>25</v>
      </c>
      <c r="E5" s="6">
        <v>288</v>
      </c>
      <c r="F5" s="13" t="s">
        <v>26</v>
      </c>
      <c r="G5" s="8">
        <v>2022</v>
      </c>
      <c r="H5" s="9" t="s">
        <v>27</v>
      </c>
      <c r="I5" s="10" t="s">
        <v>28</v>
      </c>
      <c r="J5" s="11" t="s">
        <v>29</v>
      </c>
    </row>
    <row r="6" spans="1:10" ht="56" customHeight="1" x14ac:dyDescent="0.2">
      <c r="A6" s="2">
        <v>4</v>
      </c>
      <c r="B6" s="3" t="s">
        <v>11</v>
      </c>
      <c r="C6" s="4" t="s">
        <v>30</v>
      </c>
      <c r="D6" s="5" t="s">
        <v>25</v>
      </c>
      <c r="E6" s="6">
        <v>120</v>
      </c>
      <c r="F6" s="13" t="s">
        <v>26</v>
      </c>
      <c r="G6" s="8">
        <v>2022</v>
      </c>
      <c r="H6" s="9" t="s">
        <v>31</v>
      </c>
      <c r="I6" s="10" t="s">
        <v>32</v>
      </c>
      <c r="J6" s="11" t="s">
        <v>29</v>
      </c>
    </row>
    <row r="7" spans="1:10" ht="56" customHeight="1" x14ac:dyDescent="0.2">
      <c r="A7" s="2">
        <v>5</v>
      </c>
      <c r="B7" s="3" t="s">
        <v>11</v>
      </c>
      <c r="C7" s="4" t="s">
        <v>33</v>
      </c>
      <c r="D7" s="5" t="s">
        <v>19</v>
      </c>
      <c r="E7" s="6">
        <v>35</v>
      </c>
      <c r="F7" s="7" t="s">
        <v>34</v>
      </c>
      <c r="G7" s="8">
        <v>2024</v>
      </c>
      <c r="H7" s="9" t="s">
        <v>35</v>
      </c>
      <c r="I7" s="10" t="s">
        <v>32</v>
      </c>
      <c r="J7" s="11" t="s">
        <v>36</v>
      </c>
    </row>
    <row r="8" spans="1:10" ht="56" customHeight="1" x14ac:dyDescent="0.2">
      <c r="A8" s="2">
        <v>6</v>
      </c>
      <c r="B8" s="3" t="s">
        <v>11</v>
      </c>
      <c r="C8" s="4" t="s">
        <v>37</v>
      </c>
      <c r="D8" s="5" t="s">
        <v>38</v>
      </c>
      <c r="E8" s="6">
        <v>4</v>
      </c>
      <c r="F8" s="7" t="s">
        <v>39</v>
      </c>
      <c r="G8" s="8">
        <v>2022</v>
      </c>
      <c r="H8" s="9" t="s">
        <v>40</v>
      </c>
      <c r="I8" s="10" t="s">
        <v>32</v>
      </c>
      <c r="J8" s="11" t="s">
        <v>41</v>
      </c>
    </row>
    <row r="9" spans="1:10" ht="56" customHeight="1" x14ac:dyDescent="0.2">
      <c r="A9" s="2">
        <v>7</v>
      </c>
      <c r="B9" s="3" t="s">
        <v>11</v>
      </c>
      <c r="C9" s="4" t="s">
        <v>42</v>
      </c>
      <c r="D9" s="5" t="s">
        <v>25</v>
      </c>
      <c r="E9" s="6">
        <v>30</v>
      </c>
      <c r="F9" s="7" t="s">
        <v>14</v>
      </c>
      <c r="G9" s="8">
        <v>2021</v>
      </c>
      <c r="H9" s="9" t="s">
        <v>43</v>
      </c>
      <c r="I9" s="10" t="s">
        <v>32</v>
      </c>
      <c r="J9" s="11" t="s">
        <v>44</v>
      </c>
    </row>
    <row r="10" spans="1:10" ht="56" customHeight="1" x14ac:dyDescent="0.2">
      <c r="A10" s="2">
        <v>8</v>
      </c>
      <c r="B10" s="3" t="s">
        <v>45</v>
      </c>
      <c r="C10" s="4" t="s">
        <v>46</v>
      </c>
      <c r="D10" s="5" t="s">
        <v>38</v>
      </c>
      <c r="E10" s="6">
        <v>15</v>
      </c>
      <c r="F10" s="7" t="s">
        <v>39</v>
      </c>
      <c r="G10" s="8">
        <v>2023</v>
      </c>
      <c r="H10" s="9" t="s">
        <v>47</v>
      </c>
      <c r="I10" s="10" t="s">
        <v>48</v>
      </c>
      <c r="J10" s="11" t="s">
        <v>49</v>
      </c>
    </row>
    <row r="11" spans="1:10" ht="56" customHeight="1" x14ac:dyDescent="0.2">
      <c r="A11" s="2">
        <v>9</v>
      </c>
      <c r="B11" s="3" t="s">
        <v>50</v>
      </c>
      <c r="C11" s="4" t="s">
        <v>51</v>
      </c>
      <c r="D11" s="5" t="s">
        <v>52</v>
      </c>
      <c r="E11" s="6">
        <v>1000</v>
      </c>
      <c r="F11" s="7" t="s">
        <v>53</v>
      </c>
      <c r="G11" s="8">
        <v>2024</v>
      </c>
      <c r="H11" s="9" t="s">
        <v>54</v>
      </c>
      <c r="I11" s="10" t="s">
        <v>55</v>
      </c>
      <c r="J11" s="11" t="s">
        <v>56</v>
      </c>
    </row>
    <row r="12" spans="1:10" ht="56" customHeight="1" x14ac:dyDescent="0.2">
      <c r="A12" s="2">
        <v>10</v>
      </c>
      <c r="B12" s="3" t="s">
        <v>57</v>
      </c>
      <c r="C12" s="4" t="s">
        <v>58</v>
      </c>
      <c r="D12" s="5" t="s">
        <v>59</v>
      </c>
      <c r="E12" s="6">
        <v>984</v>
      </c>
      <c r="F12" s="7" t="s">
        <v>14</v>
      </c>
      <c r="G12" s="8">
        <v>2024</v>
      </c>
      <c r="H12" s="9" t="s">
        <v>60</v>
      </c>
      <c r="I12" s="10" t="s">
        <v>61</v>
      </c>
      <c r="J12" s="11" t="s">
        <v>62</v>
      </c>
    </row>
    <row r="13" spans="1:10" ht="56" customHeight="1" x14ac:dyDescent="0.2">
      <c r="A13" s="2">
        <v>11</v>
      </c>
      <c r="B13" s="3" t="s">
        <v>63</v>
      </c>
      <c r="C13" s="4" t="s">
        <v>64</v>
      </c>
      <c r="D13" s="5" t="s">
        <v>65</v>
      </c>
      <c r="E13" s="6">
        <v>50</v>
      </c>
      <c r="F13" s="7" t="s">
        <v>66</v>
      </c>
      <c r="G13" s="8">
        <v>2020</v>
      </c>
      <c r="H13" s="9" t="s">
        <v>67</v>
      </c>
      <c r="I13" s="10" t="s">
        <v>68</v>
      </c>
      <c r="J13" s="11" t="s">
        <v>69</v>
      </c>
    </row>
    <row r="14" spans="1:10" ht="56" customHeight="1" x14ac:dyDescent="0.2">
      <c r="A14" s="14">
        <v>12</v>
      </c>
      <c r="B14" s="15" t="s">
        <v>70</v>
      </c>
      <c r="C14" s="4" t="s">
        <v>71</v>
      </c>
      <c r="D14" s="16" t="s">
        <v>72</v>
      </c>
      <c r="E14" s="6">
        <v>151</v>
      </c>
      <c r="F14" s="7" t="s">
        <v>73</v>
      </c>
      <c r="G14" s="17">
        <v>2016</v>
      </c>
      <c r="H14" s="9" t="s">
        <v>74</v>
      </c>
      <c r="I14" s="18" t="s">
        <v>75</v>
      </c>
      <c r="J14" s="11" t="s">
        <v>76</v>
      </c>
    </row>
    <row r="15" spans="1:10" ht="56" customHeight="1" x14ac:dyDescent="0.2">
      <c r="A15" s="14">
        <v>13</v>
      </c>
      <c r="B15" s="15" t="s">
        <v>77</v>
      </c>
      <c r="C15" s="4" t="s">
        <v>78</v>
      </c>
      <c r="D15" s="16" t="s">
        <v>72</v>
      </c>
      <c r="E15" s="6">
        <v>122</v>
      </c>
      <c r="F15" s="7" t="s">
        <v>73</v>
      </c>
      <c r="G15" s="17">
        <v>2022</v>
      </c>
      <c r="H15" s="9" t="s">
        <v>79</v>
      </c>
      <c r="I15" s="18" t="s">
        <v>80</v>
      </c>
      <c r="J15" s="11" t="s">
        <v>81</v>
      </c>
    </row>
    <row r="16" spans="1:10" ht="56" customHeight="1" x14ac:dyDescent="0.2">
      <c r="A16" s="14">
        <v>14</v>
      </c>
      <c r="B16" s="15" t="s">
        <v>82</v>
      </c>
      <c r="C16" s="4" t="s">
        <v>83</v>
      </c>
      <c r="D16" s="16" t="s">
        <v>84</v>
      </c>
      <c r="E16" s="6">
        <v>120</v>
      </c>
      <c r="F16" s="7" t="s">
        <v>85</v>
      </c>
      <c r="G16" s="17">
        <v>2013</v>
      </c>
      <c r="H16" s="9" t="s">
        <v>86</v>
      </c>
      <c r="I16" s="18" t="s">
        <v>87</v>
      </c>
      <c r="J16" s="11" t="s">
        <v>88</v>
      </c>
    </row>
    <row r="17" spans="1:10" ht="56" customHeight="1" x14ac:dyDescent="0.2">
      <c r="A17" s="14">
        <v>15</v>
      </c>
      <c r="B17" s="15" t="s">
        <v>82</v>
      </c>
      <c r="C17" s="4" t="s">
        <v>89</v>
      </c>
      <c r="D17" s="16" t="s">
        <v>90</v>
      </c>
      <c r="E17" s="6">
        <v>156</v>
      </c>
      <c r="F17" s="7" t="s">
        <v>91</v>
      </c>
      <c r="G17" s="17">
        <v>2022</v>
      </c>
      <c r="H17" s="9" t="s">
        <v>92</v>
      </c>
      <c r="I17" s="18" t="s">
        <v>93</v>
      </c>
      <c r="J17" s="11" t="s">
        <v>94</v>
      </c>
    </row>
    <row r="18" spans="1:10" ht="56" customHeight="1" x14ac:dyDescent="0.2">
      <c r="A18" s="14">
        <v>16</v>
      </c>
      <c r="B18" s="15" t="s">
        <v>82</v>
      </c>
      <c r="C18" s="4" t="s">
        <v>95</v>
      </c>
      <c r="D18" s="16" t="s">
        <v>96</v>
      </c>
      <c r="E18" s="6">
        <v>40</v>
      </c>
      <c r="F18" s="7" t="s">
        <v>14</v>
      </c>
      <c r="G18" s="17">
        <v>2023</v>
      </c>
      <c r="H18" s="9" t="s">
        <v>97</v>
      </c>
      <c r="I18" s="18" t="s">
        <v>98</v>
      </c>
      <c r="J18" s="11" t="s">
        <v>94</v>
      </c>
    </row>
    <row r="19" spans="1:10" ht="56" customHeight="1" x14ac:dyDescent="0.2">
      <c r="A19" s="14">
        <v>17</v>
      </c>
      <c r="B19" s="15" t="s">
        <v>99</v>
      </c>
      <c r="C19" s="4" t="s">
        <v>100</v>
      </c>
      <c r="D19" s="16" t="s">
        <v>101</v>
      </c>
      <c r="E19" s="6">
        <v>30</v>
      </c>
      <c r="F19" s="7" t="s">
        <v>14</v>
      </c>
      <c r="G19" s="17">
        <v>2021</v>
      </c>
      <c r="H19" s="9" t="s">
        <v>102</v>
      </c>
      <c r="I19" s="18" t="s">
        <v>103</v>
      </c>
      <c r="J19" s="11" t="s">
        <v>104</v>
      </c>
    </row>
    <row r="20" spans="1:10" ht="56" customHeight="1" x14ac:dyDescent="0.2">
      <c r="A20" s="14">
        <v>18</v>
      </c>
      <c r="B20" s="15" t="s">
        <v>105</v>
      </c>
      <c r="C20" s="4" t="s">
        <v>106</v>
      </c>
      <c r="D20" s="16" t="s">
        <v>107</v>
      </c>
      <c r="E20" s="6">
        <v>400</v>
      </c>
      <c r="F20" s="7" t="s">
        <v>108</v>
      </c>
      <c r="G20" s="17">
        <v>2022</v>
      </c>
      <c r="H20" s="9" t="s">
        <v>109</v>
      </c>
      <c r="I20" s="18" t="s">
        <v>110</v>
      </c>
      <c r="J20" s="11" t="s">
        <v>111</v>
      </c>
    </row>
    <row r="21" spans="1:10" ht="56" customHeight="1" x14ac:dyDescent="0.2">
      <c r="A21" s="14">
        <v>19</v>
      </c>
      <c r="B21" s="15" t="s">
        <v>112</v>
      </c>
      <c r="C21" s="4" t="s">
        <v>113</v>
      </c>
      <c r="D21" s="16" t="s">
        <v>65</v>
      </c>
      <c r="E21" s="6">
        <v>5</v>
      </c>
      <c r="F21" s="7" t="s">
        <v>14</v>
      </c>
      <c r="G21" s="17">
        <v>2022</v>
      </c>
      <c r="H21" s="9" t="s">
        <v>114</v>
      </c>
      <c r="I21" s="18" t="s">
        <v>80</v>
      </c>
      <c r="J21" s="11" t="s">
        <v>115</v>
      </c>
    </row>
    <row r="22" spans="1:10" ht="56" customHeight="1" x14ac:dyDescent="0.2">
      <c r="A22" s="14">
        <v>20</v>
      </c>
      <c r="B22" s="15" t="s">
        <v>116</v>
      </c>
      <c r="C22" s="4" t="s">
        <v>117</v>
      </c>
      <c r="D22" s="16" t="s">
        <v>118</v>
      </c>
      <c r="E22" s="12" t="s">
        <v>20</v>
      </c>
      <c r="F22" s="7" t="s">
        <v>119</v>
      </c>
      <c r="G22" s="17">
        <v>2023</v>
      </c>
      <c r="H22" s="9" t="s">
        <v>120</v>
      </c>
      <c r="I22" s="18" t="s">
        <v>121</v>
      </c>
      <c r="J22" s="11" t="s">
        <v>122</v>
      </c>
    </row>
    <row r="23" spans="1:10" ht="56" customHeight="1" x14ac:dyDescent="0.2">
      <c r="A23" s="14">
        <v>21</v>
      </c>
      <c r="B23" s="15" t="s">
        <v>116</v>
      </c>
      <c r="C23" s="4" t="s">
        <v>123</v>
      </c>
      <c r="D23" s="16" t="s">
        <v>118</v>
      </c>
      <c r="E23" s="6">
        <v>10000</v>
      </c>
      <c r="F23" s="7" t="s">
        <v>124</v>
      </c>
      <c r="G23" s="17">
        <v>2022</v>
      </c>
      <c r="H23" s="9" t="s">
        <v>125</v>
      </c>
      <c r="I23" s="18" t="s">
        <v>126</v>
      </c>
      <c r="J23" s="11" t="s">
        <v>127</v>
      </c>
    </row>
    <row r="24" spans="1:10" ht="56" customHeight="1" x14ac:dyDescent="0.2">
      <c r="A24" s="19">
        <v>22</v>
      </c>
      <c r="B24" s="20" t="s">
        <v>128</v>
      </c>
      <c r="C24" s="4" t="s">
        <v>129</v>
      </c>
      <c r="D24" s="21" t="s">
        <v>130</v>
      </c>
      <c r="E24" s="6">
        <v>320</v>
      </c>
      <c r="F24" s="7" t="s">
        <v>131</v>
      </c>
      <c r="G24" s="22">
        <v>2019</v>
      </c>
      <c r="H24" s="9" t="s">
        <v>132</v>
      </c>
      <c r="I24" s="23" t="s">
        <v>133</v>
      </c>
      <c r="J24" s="11" t="s">
        <v>134</v>
      </c>
    </row>
    <row r="25" spans="1:10" ht="56" customHeight="1" x14ac:dyDescent="0.2">
      <c r="A25" s="19">
        <v>23</v>
      </c>
      <c r="B25" s="20" t="s">
        <v>128</v>
      </c>
      <c r="C25" s="4" t="s">
        <v>135</v>
      </c>
      <c r="D25" s="21" t="s">
        <v>136</v>
      </c>
      <c r="E25" s="6">
        <v>50</v>
      </c>
      <c r="F25" s="7" t="s">
        <v>14</v>
      </c>
      <c r="G25" s="22">
        <v>2010</v>
      </c>
      <c r="H25" s="9" t="s">
        <v>137</v>
      </c>
      <c r="I25" s="23" t="s">
        <v>138</v>
      </c>
      <c r="J25" s="11" t="s">
        <v>139</v>
      </c>
    </row>
    <row r="26" spans="1:10" ht="56" customHeight="1" x14ac:dyDescent="0.2">
      <c r="A26" s="24">
        <v>24</v>
      </c>
      <c r="B26" s="25" t="s">
        <v>140</v>
      </c>
      <c r="C26" s="4" t="s">
        <v>141</v>
      </c>
      <c r="D26" s="26" t="s">
        <v>142</v>
      </c>
      <c r="E26" s="6">
        <v>2000</v>
      </c>
      <c r="F26" s="7" t="s">
        <v>143</v>
      </c>
      <c r="G26" s="27">
        <v>2020</v>
      </c>
      <c r="H26" s="9" t="s">
        <v>144</v>
      </c>
      <c r="I26" s="28" t="s">
        <v>145</v>
      </c>
      <c r="J26" s="11" t="s">
        <v>146</v>
      </c>
    </row>
    <row r="27" spans="1:10" ht="56" customHeight="1" x14ac:dyDescent="0.2">
      <c r="A27" s="24">
        <v>25</v>
      </c>
      <c r="B27" s="25" t="s">
        <v>147</v>
      </c>
      <c r="C27" s="4" t="s">
        <v>148</v>
      </c>
      <c r="D27" s="26" t="s">
        <v>149</v>
      </c>
      <c r="E27" s="6">
        <v>300</v>
      </c>
      <c r="F27" s="7" t="s">
        <v>14</v>
      </c>
      <c r="G27" s="27">
        <v>2022</v>
      </c>
      <c r="H27" s="9" t="s">
        <v>150</v>
      </c>
      <c r="I27" s="28" t="s">
        <v>151</v>
      </c>
      <c r="J27" s="11" t="s">
        <v>152</v>
      </c>
    </row>
    <row r="28" spans="1:10" ht="56" customHeight="1" x14ac:dyDescent="0.2">
      <c r="A28" s="24">
        <v>26</v>
      </c>
      <c r="B28" s="25" t="s">
        <v>147</v>
      </c>
      <c r="C28" s="4" t="s">
        <v>153</v>
      </c>
      <c r="D28" s="26" t="s">
        <v>154</v>
      </c>
      <c r="E28" s="6">
        <v>600</v>
      </c>
      <c r="F28" s="7" t="s">
        <v>14</v>
      </c>
      <c r="G28" s="27">
        <v>2023</v>
      </c>
      <c r="H28" s="9" t="s">
        <v>155</v>
      </c>
      <c r="I28" s="28" t="s">
        <v>156</v>
      </c>
      <c r="J28" s="11" t="s">
        <v>157</v>
      </c>
    </row>
    <row r="29" spans="1:10" ht="56" customHeight="1" x14ac:dyDescent="0.2">
      <c r="A29" s="29">
        <v>27</v>
      </c>
      <c r="B29" s="30" t="s">
        <v>158</v>
      </c>
      <c r="C29" s="4" t="s">
        <v>159</v>
      </c>
      <c r="D29" s="31" t="s">
        <v>160</v>
      </c>
      <c r="E29" s="6">
        <v>285</v>
      </c>
      <c r="F29" s="7" t="s">
        <v>14</v>
      </c>
      <c r="G29" s="32">
        <v>2024</v>
      </c>
      <c r="H29" s="9" t="s">
        <v>161</v>
      </c>
      <c r="I29" s="33" t="s">
        <v>162</v>
      </c>
      <c r="J29" s="11" t="s">
        <v>163</v>
      </c>
    </row>
    <row r="30" spans="1:10" ht="56" customHeight="1" x14ac:dyDescent="0.2">
      <c r="A30" s="29">
        <v>28</v>
      </c>
      <c r="B30" s="30" t="s">
        <v>164</v>
      </c>
      <c r="C30" s="4" t="s">
        <v>165</v>
      </c>
      <c r="D30" s="31" t="s">
        <v>166</v>
      </c>
      <c r="E30" s="12" t="s">
        <v>20</v>
      </c>
      <c r="F30" s="7" t="s">
        <v>167</v>
      </c>
      <c r="G30" s="32">
        <v>2022</v>
      </c>
      <c r="H30" s="9" t="s">
        <v>168</v>
      </c>
      <c r="I30" s="33" t="s">
        <v>169</v>
      </c>
      <c r="J30" s="11" t="s">
        <v>170</v>
      </c>
    </row>
    <row r="31" spans="1:10" ht="56" customHeight="1" x14ac:dyDescent="0.2">
      <c r="A31" s="34">
        <v>29</v>
      </c>
      <c r="B31" s="35" t="s">
        <v>171</v>
      </c>
      <c r="C31" s="4" t="s">
        <v>172</v>
      </c>
      <c r="D31" s="36" t="s">
        <v>101</v>
      </c>
      <c r="E31" s="12" t="s">
        <v>20</v>
      </c>
      <c r="F31" s="7" t="s">
        <v>14</v>
      </c>
      <c r="G31" s="37">
        <v>2021</v>
      </c>
      <c r="H31" s="9" t="s">
        <v>173</v>
      </c>
      <c r="I31" s="38" t="s">
        <v>174</v>
      </c>
      <c r="J31" s="11" t="s">
        <v>175</v>
      </c>
    </row>
    <row r="32" spans="1:10" ht="56" customHeight="1" x14ac:dyDescent="0.2">
      <c r="A32" s="34">
        <v>30</v>
      </c>
      <c r="B32" s="35" t="s">
        <v>171</v>
      </c>
      <c r="C32" s="4" t="s">
        <v>176</v>
      </c>
      <c r="D32" s="36" t="s">
        <v>177</v>
      </c>
      <c r="E32" s="12" t="s">
        <v>20</v>
      </c>
      <c r="F32" s="7" t="s">
        <v>14</v>
      </c>
      <c r="G32" s="37">
        <v>2025</v>
      </c>
      <c r="H32" s="9" t="s">
        <v>178</v>
      </c>
      <c r="I32" s="38" t="s">
        <v>179</v>
      </c>
      <c r="J32" s="11" t="s">
        <v>180</v>
      </c>
    </row>
    <row r="33" spans="1:10" ht="56" customHeight="1" x14ac:dyDescent="0.2">
      <c r="A33" s="34">
        <v>31</v>
      </c>
      <c r="B33" s="35" t="s">
        <v>181</v>
      </c>
      <c r="C33" s="4" t="s">
        <v>182</v>
      </c>
      <c r="D33" s="36" t="s">
        <v>142</v>
      </c>
      <c r="E33" s="6">
        <v>75</v>
      </c>
      <c r="F33" s="7" t="s">
        <v>183</v>
      </c>
      <c r="G33" s="37">
        <v>2025</v>
      </c>
      <c r="H33" s="9" t="s">
        <v>184</v>
      </c>
      <c r="I33" s="38" t="s">
        <v>185</v>
      </c>
      <c r="J33" s="11" t="s">
        <v>146</v>
      </c>
    </row>
    <row r="34" spans="1:10" ht="56" customHeight="1" x14ac:dyDescent="0.2">
      <c r="A34" s="34">
        <v>32</v>
      </c>
      <c r="B34" s="35" t="s">
        <v>186</v>
      </c>
      <c r="C34" s="4" t="s">
        <v>187</v>
      </c>
      <c r="D34" s="36" t="s">
        <v>188</v>
      </c>
      <c r="E34" s="6">
        <v>60</v>
      </c>
      <c r="F34" s="7" t="s">
        <v>14</v>
      </c>
      <c r="G34" s="37">
        <v>2019</v>
      </c>
      <c r="H34" s="9" t="s">
        <v>189</v>
      </c>
      <c r="I34" s="38" t="s">
        <v>190</v>
      </c>
      <c r="J34" s="11" t="s">
        <v>191</v>
      </c>
    </row>
    <row r="35" spans="1:10" ht="56" customHeight="1" x14ac:dyDescent="0.2">
      <c r="A35" s="34">
        <v>33</v>
      </c>
      <c r="B35" s="35" t="s">
        <v>192</v>
      </c>
      <c r="C35" s="4" t="s">
        <v>193</v>
      </c>
      <c r="D35" s="36" t="s">
        <v>194</v>
      </c>
      <c r="E35" s="6">
        <v>11500</v>
      </c>
      <c r="F35" s="7" t="s">
        <v>143</v>
      </c>
      <c r="G35" s="37">
        <v>2021</v>
      </c>
      <c r="H35" s="9" t="s">
        <v>195</v>
      </c>
      <c r="I35" s="38" t="s">
        <v>196</v>
      </c>
      <c r="J35" s="11" t="s">
        <v>197</v>
      </c>
    </row>
  </sheetData>
  <mergeCells count="1">
    <mergeCell ref="A1:J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showGridLines="0" workbookViewId="0"/>
  </sheetViews>
  <sheetFormatPr baseColWidth="10" defaultColWidth="8.83203125" defaultRowHeight="15" x14ac:dyDescent="0.2"/>
  <cols>
    <col min="1" max="1" width="36" customWidth="1"/>
    <col min="2" max="3" width="18" customWidth="1"/>
    <col min="4" max="4" width="40" customWidth="1"/>
  </cols>
  <sheetData>
    <row r="1" spans="1:4" ht="28" customHeight="1" x14ac:dyDescent="0.2">
      <c r="A1" s="75" t="s">
        <v>198</v>
      </c>
      <c r="B1" s="76"/>
      <c r="C1" s="76"/>
      <c r="D1" s="76"/>
    </row>
    <row r="2" spans="1:4" x14ac:dyDescent="0.2">
      <c r="A2" s="39" t="s">
        <v>199</v>
      </c>
      <c r="B2" s="39" t="s">
        <v>200</v>
      </c>
      <c r="C2" s="39" t="s">
        <v>201</v>
      </c>
      <c r="D2" s="39" t="s">
        <v>202</v>
      </c>
    </row>
    <row r="3" spans="1:4" ht="40" customHeight="1" x14ac:dyDescent="0.2">
      <c r="A3" s="40" t="s">
        <v>203</v>
      </c>
      <c r="B3" s="41">
        <v>11</v>
      </c>
      <c r="C3" s="42">
        <v>3077</v>
      </c>
      <c r="D3" s="40" t="s">
        <v>204</v>
      </c>
    </row>
    <row r="4" spans="1:4" ht="40" customHeight="1" x14ac:dyDescent="0.2">
      <c r="A4" s="43" t="s">
        <v>205</v>
      </c>
      <c r="B4" s="44">
        <v>10</v>
      </c>
      <c r="C4" s="45">
        <v>12329</v>
      </c>
      <c r="D4" s="43" t="s">
        <v>206</v>
      </c>
    </row>
    <row r="5" spans="1:4" ht="40" customHeight="1" x14ac:dyDescent="0.2">
      <c r="A5" s="40" t="s">
        <v>207</v>
      </c>
      <c r="B5" s="41">
        <v>2</v>
      </c>
      <c r="C5" s="42">
        <v>370</v>
      </c>
      <c r="D5" s="40" t="s">
        <v>208</v>
      </c>
    </row>
    <row r="6" spans="1:4" ht="40" customHeight="1" x14ac:dyDescent="0.2">
      <c r="A6" s="43" t="s">
        <v>209</v>
      </c>
      <c r="B6" s="44">
        <v>3</v>
      </c>
      <c r="C6" s="45">
        <v>2900</v>
      </c>
      <c r="D6" s="43" t="s">
        <v>210</v>
      </c>
    </row>
    <row r="7" spans="1:4" ht="40" customHeight="1" x14ac:dyDescent="0.2">
      <c r="A7" s="40" t="s">
        <v>211</v>
      </c>
      <c r="B7" s="41">
        <v>2</v>
      </c>
      <c r="C7" s="42">
        <v>285</v>
      </c>
      <c r="D7" s="40" t="s">
        <v>212</v>
      </c>
    </row>
    <row r="8" spans="1:4" ht="40" customHeight="1" x14ac:dyDescent="0.2">
      <c r="A8" s="43" t="s">
        <v>213</v>
      </c>
      <c r="B8" s="44">
        <v>5</v>
      </c>
      <c r="C8" s="45">
        <v>11575</v>
      </c>
      <c r="D8" s="43" t="s">
        <v>214</v>
      </c>
    </row>
    <row r="9" spans="1:4" ht="40" customHeight="1" x14ac:dyDescent="0.2">
      <c r="A9" s="46" t="s">
        <v>215</v>
      </c>
      <c r="B9" s="47">
        <v>33</v>
      </c>
      <c r="C9" s="48">
        <v>30536</v>
      </c>
      <c r="D9" s="46" t="s">
        <v>216</v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0"/>
  <sheetViews>
    <sheetView showGridLines="0" workbookViewId="0"/>
  </sheetViews>
  <sheetFormatPr baseColWidth="10" defaultColWidth="8.83203125" defaultRowHeight="15" x14ac:dyDescent="0.2"/>
  <cols>
    <col min="1" max="1" width="14" customWidth="1"/>
    <col min="2" max="2" width="42" customWidth="1"/>
    <col min="3" max="3" width="55" customWidth="1"/>
  </cols>
  <sheetData>
    <row r="1" spans="1:3" ht="28" customHeight="1" x14ac:dyDescent="0.2">
      <c r="A1" s="75" t="s">
        <v>217</v>
      </c>
      <c r="B1" s="76"/>
      <c r="C1" s="76"/>
    </row>
    <row r="2" spans="1:3" x14ac:dyDescent="0.2">
      <c r="A2" s="39" t="s">
        <v>218</v>
      </c>
      <c r="B2" s="39" t="s">
        <v>219</v>
      </c>
      <c r="C2" s="39" t="s">
        <v>220</v>
      </c>
    </row>
    <row r="3" spans="1:3" ht="44" customHeight="1" x14ac:dyDescent="0.2">
      <c r="A3" s="49" t="s">
        <v>221</v>
      </c>
      <c r="B3" s="50" t="s">
        <v>222</v>
      </c>
      <c r="C3" s="50" t="s">
        <v>223</v>
      </c>
    </row>
    <row r="4" spans="1:3" ht="44" customHeight="1" x14ac:dyDescent="0.2">
      <c r="A4" s="51" t="s">
        <v>224</v>
      </c>
      <c r="B4" s="52" t="s">
        <v>225</v>
      </c>
      <c r="C4" s="52" t="s">
        <v>226</v>
      </c>
    </row>
    <row r="5" spans="1:3" ht="44" customHeight="1" x14ac:dyDescent="0.2">
      <c r="A5" s="49" t="s">
        <v>227</v>
      </c>
      <c r="B5" s="50" t="s">
        <v>228</v>
      </c>
      <c r="C5" s="50" t="s">
        <v>229</v>
      </c>
    </row>
    <row r="6" spans="1:3" ht="44" customHeight="1" x14ac:dyDescent="0.2">
      <c r="A6" s="51" t="s">
        <v>230</v>
      </c>
      <c r="B6" s="52" t="s">
        <v>231</v>
      </c>
      <c r="C6" s="52" t="s">
        <v>232</v>
      </c>
    </row>
    <row r="7" spans="1:3" ht="44" customHeight="1" x14ac:dyDescent="0.2">
      <c r="A7" s="49" t="s">
        <v>233</v>
      </c>
      <c r="B7" s="50" t="s">
        <v>234</v>
      </c>
      <c r="C7" s="50" t="s">
        <v>235</v>
      </c>
    </row>
    <row r="8" spans="1:3" ht="44" customHeight="1" x14ac:dyDescent="0.2">
      <c r="A8" s="51" t="s">
        <v>236</v>
      </c>
      <c r="B8" s="52" t="s">
        <v>237</v>
      </c>
      <c r="C8" s="52" t="s">
        <v>238</v>
      </c>
    </row>
    <row r="9" spans="1:3" ht="44" customHeight="1" x14ac:dyDescent="0.2">
      <c r="A9" s="49" t="s">
        <v>239</v>
      </c>
      <c r="B9" s="50" t="s">
        <v>240</v>
      </c>
      <c r="C9" s="50" t="s">
        <v>241</v>
      </c>
    </row>
    <row r="10" spans="1:3" ht="44" customHeight="1" x14ac:dyDescent="0.2">
      <c r="A10" s="51" t="s">
        <v>242</v>
      </c>
      <c r="B10" s="52" t="s">
        <v>243</v>
      </c>
      <c r="C10" s="52" t="s">
        <v>244</v>
      </c>
    </row>
    <row r="11" spans="1:3" ht="44" customHeight="1" x14ac:dyDescent="0.2">
      <c r="A11" s="49" t="s">
        <v>245</v>
      </c>
      <c r="B11" s="50" t="s">
        <v>246</v>
      </c>
      <c r="C11" s="50" t="s">
        <v>247</v>
      </c>
    </row>
    <row r="12" spans="1:3" ht="44" customHeight="1" x14ac:dyDescent="0.2">
      <c r="A12" s="51" t="s">
        <v>248</v>
      </c>
      <c r="B12" s="52" t="s">
        <v>249</v>
      </c>
      <c r="C12" s="52" t="s">
        <v>250</v>
      </c>
    </row>
    <row r="13" spans="1:3" ht="44" customHeight="1" x14ac:dyDescent="0.2">
      <c r="A13" s="49" t="s">
        <v>251</v>
      </c>
      <c r="B13" s="50" t="s">
        <v>252</v>
      </c>
      <c r="C13" s="50" t="s">
        <v>253</v>
      </c>
    </row>
    <row r="14" spans="1:3" ht="44" customHeight="1" x14ac:dyDescent="0.2">
      <c r="A14" s="51" t="s">
        <v>254</v>
      </c>
      <c r="B14" s="52" t="s">
        <v>255</v>
      </c>
      <c r="C14" s="52" t="s">
        <v>256</v>
      </c>
    </row>
    <row r="15" spans="1:3" ht="44" customHeight="1" x14ac:dyDescent="0.2">
      <c r="A15" s="49" t="s">
        <v>257</v>
      </c>
      <c r="B15" s="50" t="s">
        <v>258</v>
      </c>
      <c r="C15" s="50" t="s">
        <v>259</v>
      </c>
    </row>
    <row r="16" spans="1:3" ht="44" customHeight="1" x14ac:dyDescent="0.2">
      <c r="A16" s="51" t="s">
        <v>257</v>
      </c>
      <c r="B16" s="52" t="s">
        <v>260</v>
      </c>
      <c r="C16" s="52" t="s">
        <v>261</v>
      </c>
    </row>
    <row r="17" spans="1:3" ht="44" customHeight="1" x14ac:dyDescent="0.2">
      <c r="A17" s="49" t="s">
        <v>262</v>
      </c>
      <c r="B17" s="50" t="s">
        <v>263</v>
      </c>
      <c r="C17" s="50" t="s">
        <v>264</v>
      </c>
    </row>
    <row r="18" spans="1:3" ht="44" customHeight="1" x14ac:dyDescent="0.2">
      <c r="A18" s="51" t="s">
        <v>265</v>
      </c>
      <c r="B18" s="52" t="s">
        <v>266</v>
      </c>
      <c r="C18" s="52" t="s">
        <v>267</v>
      </c>
    </row>
    <row r="19" spans="1:3" ht="44" customHeight="1" x14ac:dyDescent="0.2">
      <c r="A19" s="49" t="s">
        <v>268</v>
      </c>
      <c r="B19" s="50" t="s">
        <v>269</v>
      </c>
      <c r="C19" s="50" t="s">
        <v>270</v>
      </c>
    </row>
    <row r="20" spans="1:3" ht="44" customHeight="1" x14ac:dyDescent="0.2">
      <c r="A20" s="51" t="s">
        <v>271</v>
      </c>
      <c r="B20" s="52" t="s">
        <v>272</v>
      </c>
      <c r="C20" s="52" t="s">
        <v>273</v>
      </c>
    </row>
  </sheetData>
  <mergeCells count="1">
    <mergeCell ref="A1:C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6"/>
  <sheetViews>
    <sheetView showGridLines="0" workbookViewId="0">
      <pane xSplit="1" ySplit="3" topLeftCell="B4" activePane="bottomRight" state="frozen"/>
      <selection pane="topRight"/>
      <selection pane="bottomLeft"/>
      <selection pane="bottomRight"/>
    </sheetView>
  </sheetViews>
  <sheetFormatPr baseColWidth="10" defaultColWidth="8.83203125" defaultRowHeight="15" x14ac:dyDescent="0.2"/>
  <cols>
    <col min="1" max="1" width="30" customWidth="1"/>
    <col min="2" max="20" width="7.5" customWidth="1"/>
    <col min="21" max="21" width="48" customWidth="1"/>
  </cols>
  <sheetData>
    <row r="1" spans="1:21" ht="30" customHeight="1" x14ac:dyDescent="0.2">
      <c r="A1" s="77" t="s">
        <v>274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</row>
    <row r="2" spans="1:21" ht="44" customHeight="1" x14ac:dyDescent="0.2">
      <c r="A2" s="53" t="s">
        <v>275</v>
      </c>
      <c r="B2" s="63" t="s">
        <v>224</v>
      </c>
      <c r="C2" s="63" t="s">
        <v>276</v>
      </c>
      <c r="D2" s="63" t="s">
        <v>277</v>
      </c>
      <c r="E2" s="63" t="s">
        <v>227</v>
      </c>
      <c r="F2" s="63" t="s">
        <v>278</v>
      </c>
      <c r="G2" s="63" t="s">
        <v>279</v>
      </c>
      <c r="H2" s="63" t="s">
        <v>280</v>
      </c>
      <c r="I2" s="63" t="s">
        <v>230</v>
      </c>
      <c r="J2" s="63" t="s">
        <v>281</v>
      </c>
      <c r="K2" s="63" t="s">
        <v>282</v>
      </c>
      <c r="L2" s="64" t="s">
        <v>283</v>
      </c>
      <c r="M2" s="64" t="s">
        <v>284</v>
      </c>
      <c r="N2" s="64" t="s">
        <v>242</v>
      </c>
      <c r="O2" s="64" t="s">
        <v>285</v>
      </c>
      <c r="P2" s="64" t="s">
        <v>286</v>
      </c>
      <c r="Q2" s="64" t="s">
        <v>287</v>
      </c>
      <c r="R2" s="64" t="s">
        <v>265</v>
      </c>
      <c r="S2" s="64" t="s">
        <v>268</v>
      </c>
      <c r="T2" s="64" t="s">
        <v>271</v>
      </c>
      <c r="U2" s="54" t="s">
        <v>288</v>
      </c>
    </row>
    <row r="3" spans="1:21" ht="24" customHeight="1" x14ac:dyDescent="0.2">
      <c r="A3" s="78" t="s">
        <v>289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</row>
    <row r="4" spans="1:21" ht="44" customHeight="1" x14ac:dyDescent="0.2">
      <c r="A4" s="55" t="s">
        <v>290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6">
        <v>5</v>
      </c>
      <c r="M4" s="66">
        <v>10</v>
      </c>
      <c r="N4" s="66">
        <v>10</v>
      </c>
      <c r="O4" s="66">
        <v>15</v>
      </c>
      <c r="P4" s="66">
        <v>10</v>
      </c>
      <c r="Q4" s="66">
        <v>5</v>
      </c>
      <c r="R4" s="67"/>
      <c r="S4" s="67"/>
      <c r="T4" s="67"/>
      <c r="U4" s="56" t="s">
        <v>291</v>
      </c>
    </row>
    <row r="5" spans="1:21" ht="44" customHeight="1" x14ac:dyDescent="0.2">
      <c r="A5" s="55" t="s">
        <v>292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7"/>
      <c r="M5" s="67"/>
      <c r="N5" s="67"/>
      <c r="O5" s="67"/>
      <c r="P5" s="67"/>
      <c r="Q5" s="66">
        <v>550</v>
      </c>
      <c r="R5" s="67"/>
      <c r="S5" s="67"/>
      <c r="T5" s="67"/>
      <c r="U5" s="56" t="s">
        <v>293</v>
      </c>
    </row>
    <row r="6" spans="1:21" ht="44" customHeight="1" x14ac:dyDescent="0.2">
      <c r="A6" s="55" t="s">
        <v>294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7"/>
      <c r="M6" s="67"/>
      <c r="N6" s="67"/>
      <c r="O6" s="67"/>
      <c r="P6" s="67"/>
      <c r="Q6" s="67"/>
      <c r="R6" s="66">
        <v>50</v>
      </c>
      <c r="S6" s="66">
        <v>50</v>
      </c>
      <c r="T6" s="66">
        <v>50</v>
      </c>
      <c r="U6" s="56" t="s">
        <v>295</v>
      </c>
    </row>
    <row r="7" spans="1:21" ht="44" customHeight="1" x14ac:dyDescent="0.2">
      <c r="A7" s="55" t="s">
        <v>296</v>
      </c>
      <c r="B7" s="65"/>
      <c r="C7" s="65"/>
      <c r="D7" s="65"/>
      <c r="E7" s="65"/>
      <c r="F7" s="65"/>
      <c r="G7" s="65"/>
      <c r="H7" s="65"/>
      <c r="I7" s="65"/>
      <c r="J7" s="65"/>
      <c r="K7" s="65"/>
      <c r="L7" s="66">
        <v>15</v>
      </c>
      <c r="M7" s="66">
        <v>30</v>
      </c>
      <c r="N7" s="66">
        <v>120</v>
      </c>
      <c r="O7" s="66">
        <v>120</v>
      </c>
      <c r="P7" s="66">
        <v>100</v>
      </c>
      <c r="Q7" s="66">
        <v>23</v>
      </c>
      <c r="R7" s="67"/>
      <c r="S7" s="67"/>
      <c r="T7" s="67"/>
      <c r="U7" s="56" t="s">
        <v>297</v>
      </c>
    </row>
    <row r="8" spans="1:21" ht="44" customHeight="1" x14ac:dyDescent="0.2">
      <c r="A8" s="55" t="s">
        <v>298</v>
      </c>
      <c r="B8" s="65"/>
      <c r="C8" s="65"/>
      <c r="D8" s="65"/>
      <c r="E8" s="65"/>
      <c r="F8" s="65"/>
      <c r="G8" s="65"/>
      <c r="H8" s="65"/>
      <c r="I8" s="65"/>
      <c r="J8" s="65"/>
      <c r="K8" s="65"/>
      <c r="L8" s="66">
        <v>5</v>
      </c>
      <c r="M8" s="66">
        <v>10</v>
      </c>
      <c r="N8" s="66">
        <v>20</v>
      </c>
      <c r="O8" s="66">
        <v>30</v>
      </c>
      <c r="P8" s="66">
        <v>25</v>
      </c>
      <c r="Q8" s="66">
        <v>20</v>
      </c>
      <c r="R8" s="67"/>
      <c r="S8" s="67"/>
      <c r="T8" s="67"/>
      <c r="U8" s="56" t="s">
        <v>299</v>
      </c>
    </row>
    <row r="9" spans="1:21" ht="44" customHeight="1" x14ac:dyDescent="0.2">
      <c r="A9" s="55" t="s">
        <v>300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7"/>
      <c r="M9" s="67"/>
      <c r="N9" s="67"/>
      <c r="O9" s="67"/>
      <c r="P9" s="66">
        <v>200</v>
      </c>
      <c r="Q9" s="66">
        <v>500</v>
      </c>
      <c r="R9" s="66">
        <v>300</v>
      </c>
      <c r="S9" s="67"/>
      <c r="T9" s="67"/>
      <c r="U9" s="56" t="s">
        <v>301</v>
      </c>
    </row>
    <row r="10" spans="1:21" ht="44" customHeight="1" x14ac:dyDescent="0.2">
      <c r="A10" s="55" t="s">
        <v>302</v>
      </c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7"/>
      <c r="M10" s="67"/>
      <c r="N10" s="67"/>
      <c r="O10" s="67"/>
      <c r="P10" s="67"/>
      <c r="Q10" s="66">
        <v>200</v>
      </c>
      <c r="R10" s="66">
        <v>300</v>
      </c>
      <c r="S10" s="66">
        <v>300</v>
      </c>
      <c r="T10" s="66">
        <v>184</v>
      </c>
      <c r="U10" s="56" t="s">
        <v>303</v>
      </c>
    </row>
    <row r="11" spans="1:21" ht="44" customHeight="1" x14ac:dyDescent="0.2">
      <c r="A11" s="57" t="s">
        <v>304</v>
      </c>
      <c r="B11" s="65"/>
      <c r="C11" s="65"/>
      <c r="D11" s="65"/>
      <c r="E11" s="68">
        <v>12</v>
      </c>
      <c r="F11" s="68">
        <v>12</v>
      </c>
      <c r="G11" s="68">
        <v>12</v>
      </c>
      <c r="H11" s="68">
        <v>12</v>
      </c>
      <c r="I11" s="68">
        <v>12</v>
      </c>
      <c r="J11" s="68">
        <v>12</v>
      </c>
      <c r="K11" s="68">
        <v>12</v>
      </c>
      <c r="L11" s="68">
        <v>12</v>
      </c>
      <c r="M11" s="68">
        <v>12</v>
      </c>
      <c r="N11" s="68">
        <v>12</v>
      </c>
      <c r="O11" s="68">
        <v>12</v>
      </c>
      <c r="P11" s="68">
        <v>12</v>
      </c>
      <c r="Q11" s="68">
        <v>12</v>
      </c>
      <c r="R11" s="68">
        <v>12</v>
      </c>
      <c r="S11" s="67"/>
      <c r="T11" s="67"/>
      <c r="U11" s="56" t="s">
        <v>305</v>
      </c>
    </row>
    <row r="12" spans="1:21" ht="44" customHeight="1" x14ac:dyDescent="0.2">
      <c r="A12" s="57" t="s">
        <v>306</v>
      </c>
      <c r="B12" s="65"/>
      <c r="C12" s="65"/>
      <c r="D12" s="65"/>
      <c r="E12" s="65"/>
      <c r="F12" s="68">
        <v>2</v>
      </c>
      <c r="G12" s="68">
        <v>3</v>
      </c>
      <c r="H12" s="68">
        <v>4</v>
      </c>
      <c r="I12" s="68">
        <v>5</v>
      </c>
      <c r="J12" s="68">
        <v>5</v>
      </c>
      <c r="K12" s="68">
        <v>6</v>
      </c>
      <c r="L12" s="68">
        <v>10</v>
      </c>
      <c r="M12" s="67"/>
      <c r="N12" s="67"/>
      <c r="O12" s="67"/>
      <c r="P12" s="67"/>
      <c r="Q12" s="67"/>
      <c r="R12" s="67"/>
      <c r="S12" s="67"/>
      <c r="T12" s="67"/>
      <c r="U12" s="56" t="s">
        <v>307</v>
      </c>
    </row>
    <row r="13" spans="1:21" ht="44" customHeight="1" x14ac:dyDescent="0.2">
      <c r="A13" s="57" t="s">
        <v>308</v>
      </c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7"/>
      <c r="M13" s="68">
        <v>30</v>
      </c>
      <c r="N13" s="68">
        <v>35</v>
      </c>
      <c r="O13" s="68">
        <v>35</v>
      </c>
      <c r="P13" s="68">
        <v>26</v>
      </c>
      <c r="Q13" s="68">
        <v>15</v>
      </c>
      <c r="R13" s="67"/>
      <c r="S13" s="67"/>
      <c r="T13" s="67"/>
      <c r="U13" s="56" t="s">
        <v>309</v>
      </c>
    </row>
    <row r="14" spans="1:21" ht="44" customHeight="1" x14ac:dyDescent="0.2">
      <c r="A14" s="57" t="s">
        <v>310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7"/>
      <c r="M14" s="67"/>
      <c r="N14" s="68">
        <v>40</v>
      </c>
      <c r="O14" s="68">
        <v>42</v>
      </c>
      <c r="P14" s="68">
        <v>40</v>
      </c>
      <c r="Q14" s="67"/>
      <c r="R14" s="67"/>
      <c r="S14" s="67"/>
      <c r="T14" s="67"/>
      <c r="U14" s="56" t="s">
        <v>311</v>
      </c>
    </row>
    <row r="15" spans="1:21" ht="44" customHeight="1" x14ac:dyDescent="0.2">
      <c r="A15" s="57" t="s">
        <v>312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7"/>
      <c r="M15" s="67"/>
      <c r="N15" s="68">
        <v>50</v>
      </c>
      <c r="O15" s="68">
        <v>56</v>
      </c>
      <c r="P15" s="68">
        <v>50</v>
      </c>
      <c r="Q15" s="67"/>
      <c r="R15" s="67"/>
      <c r="S15" s="67"/>
      <c r="T15" s="67"/>
      <c r="U15" s="56" t="s">
        <v>313</v>
      </c>
    </row>
    <row r="16" spans="1:21" ht="44" customHeight="1" x14ac:dyDescent="0.2">
      <c r="A16" s="57" t="s">
        <v>314</v>
      </c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7"/>
      <c r="M16" s="68">
        <v>5</v>
      </c>
      <c r="N16" s="68">
        <v>10</v>
      </c>
      <c r="O16" s="68">
        <v>15</v>
      </c>
      <c r="P16" s="68">
        <v>25</v>
      </c>
      <c r="Q16" s="68">
        <v>15</v>
      </c>
      <c r="R16" s="67"/>
      <c r="S16" s="67"/>
      <c r="T16" s="67"/>
      <c r="U16" s="56" t="s">
        <v>315</v>
      </c>
    </row>
    <row r="17" spans="1:21" ht="44" customHeight="1" x14ac:dyDescent="0.2">
      <c r="A17" s="57" t="s">
        <v>316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7"/>
      <c r="M17" s="67"/>
      <c r="N17" s="67"/>
      <c r="O17" s="68">
        <v>100</v>
      </c>
      <c r="P17" s="68">
        <v>150</v>
      </c>
      <c r="Q17" s="68">
        <v>150</v>
      </c>
      <c r="R17" s="67"/>
      <c r="S17" s="67"/>
      <c r="T17" s="67"/>
      <c r="U17" s="56" t="s">
        <v>317</v>
      </c>
    </row>
    <row r="18" spans="1:21" ht="44" customHeight="1" x14ac:dyDescent="0.2">
      <c r="A18" s="57" t="s">
        <v>318</v>
      </c>
      <c r="B18" s="65"/>
      <c r="C18" s="65"/>
      <c r="D18" s="68">
        <v>3</v>
      </c>
      <c r="E18" s="68">
        <v>5</v>
      </c>
      <c r="F18" s="68">
        <v>5</v>
      </c>
      <c r="G18" s="68">
        <v>5</v>
      </c>
      <c r="H18" s="68">
        <v>4</v>
      </c>
      <c r="I18" s="68">
        <v>4</v>
      </c>
      <c r="J18" s="68">
        <v>4</v>
      </c>
      <c r="K18" s="68">
        <v>4</v>
      </c>
      <c r="L18" s="68">
        <v>4</v>
      </c>
      <c r="M18" s="68">
        <v>4</v>
      </c>
      <c r="N18" s="68">
        <v>4</v>
      </c>
      <c r="O18" s="67"/>
      <c r="P18" s="67"/>
      <c r="Q18" s="67"/>
      <c r="R18" s="67"/>
      <c r="S18" s="67"/>
      <c r="T18" s="67"/>
      <c r="U18" s="56" t="s">
        <v>319</v>
      </c>
    </row>
    <row r="19" spans="1:21" ht="44" customHeight="1" x14ac:dyDescent="0.2">
      <c r="A19" s="58" t="s">
        <v>320</v>
      </c>
      <c r="B19" s="69">
        <v>4</v>
      </c>
      <c r="C19" s="69">
        <v>4</v>
      </c>
      <c r="D19" s="69">
        <v>5</v>
      </c>
      <c r="E19" s="69">
        <v>5</v>
      </c>
      <c r="F19" s="69">
        <v>5</v>
      </c>
      <c r="G19" s="69">
        <v>5</v>
      </c>
      <c r="H19" s="69">
        <v>5</v>
      </c>
      <c r="I19" s="69">
        <v>5</v>
      </c>
      <c r="J19" s="69">
        <v>5</v>
      </c>
      <c r="K19" s="69">
        <v>6</v>
      </c>
      <c r="L19" s="69">
        <v>6</v>
      </c>
      <c r="M19" s="69">
        <v>6</v>
      </c>
      <c r="N19" s="69">
        <v>8</v>
      </c>
      <c r="O19" s="69">
        <v>8</v>
      </c>
      <c r="P19" s="69">
        <v>8</v>
      </c>
      <c r="Q19" s="69">
        <v>8</v>
      </c>
      <c r="R19" s="67"/>
      <c r="S19" s="67"/>
      <c r="T19" s="67"/>
      <c r="U19" s="56" t="s">
        <v>321</v>
      </c>
    </row>
    <row r="20" spans="1:21" ht="44" customHeight="1" x14ac:dyDescent="0.2">
      <c r="A20" s="58" t="s">
        <v>322</v>
      </c>
      <c r="B20" s="65"/>
      <c r="C20" s="65"/>
      <c r="D20" s="65"/>
      <c r="E20" s="65"/>
      <c r="F20" s="65"/>
      <c r="G20" s="65"/>
      <c r="H20" s="65"/>
      <c r="I20" s="65"/>
      <c r="J20" s="65"/>
      <c r="K20" s="69">
        <v>32</v>
      </c>
      <c r="L20" s="69">
        <v>32</v>
      </c>
      <c r="M20" s="69">
        <v>32</v>
      </c>
      <c r="N20" s="69">
        <v>64</v>
      </c>
      <c r="O20" s="69">
        <v>64</v>
      </c>
      <c r="P20" s="69">
        <v>64</v>
      </c>
      <c r="Q20" s="69">
        <v>32</v>
      </c>
      <c r="R20" s="67"/>
      <c r="S20" s="67"/>
      <c r="T20" s="67"/>
      <c r="U20" s="56" t="s">
        <v>323</v>
      </c>
    </row>
    <row r="21" spans="1:21" ht="44" customHeight="1" x14ac:dyDescent="0.2">
      <c r="A21" s="59" t="s">
        <v>324</v>
      </c>
      <c r="B21" s="74" t="s">
        <v>325</v>
      </c>
      <c r="C21" s="74" t="s">
        <v>325</v>
      </c>
      <c r="D21" s="74" t="s">
        <v>325</v>
      </c>
      <c r="E21" s="74" t="s">
        <v>325</v>
      </c>
      <c r="F21" s="74" t="s">
        <v>325</v>
      </c>
      <c r="G21" s="74" t="s">
        <v>325</v>
      </c>
      <c r="H21" s="74" t="s">
        <v>325</v>
      </c>
      <c r="I21" s="74" t="s">
        <v>325</v>
      </c>
      <c r="J21" s="74" t="s">
        <v>325</v>
      </c>
      <c r="K21" s="74" t="s">
        <v>325</v>
      </c>
      <c r="L21" s="70">
        <v>100</v>
      </c>
      <c r="M21" s="70">
        <v>200</v>
      </c>
      <c r="N21" s="70">
        <v>300</v>
      </c>
      <c r="O21" s="70">
        <v>400</v>
      </c>
      <c r="P21" s="70">
        <v>500</v>
      </c>
      <c r="Q21" s="70">
        <v>500</v>
      </c>
      <c r="R21" s="67"/>
      <c r="S21" s="67"/>
      <c r="T21" s="67"/>
      <c r="U21" s="56" t="s">
        <v>326</v>
      </c>
    </row>
    <row r="22" spans="1:21" ht="44" customHeight="1" x14ac:dyDescent="0.2">
      <c r="A22" s="59" t="s">
        <v>327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7"/>
      <c r="M22" s="67"/>
      <c r="N22" s="70">
        <v>100</v>
      </c>
      <c r="O22" s="70">
        <v>200</v>
      </c>
      <c r="P22" s="70">
        <v>300</v>
      </c>
      <c r="Q22" s="70">
        <v>200</v>
      </c>
      <c r="R22" s="67"/>
      <c r="S22" s="67"/>
      <c r="T22" s="67"/>
      <c r="U22" s="56" t="s">
        <v>328</v>
      </c>
    </row>
    <row r="23" spans="1:21" ht="44" customHeight="1" x14ac:dyDescent="0.2">
      <c r="A23" s="60" t="s">
        <v>329</v>
      </c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7"/>
      <c r="M23" s="67"/>
      <c r="N23" s="71">
        <v>50</v>
      </c>
      <c r="O23" s="71">
        <v>100</v>
      </c>
      <c r="P23" s="71">
        <v>150</v>
      </c>
      <c r="Q23" s="71">
        <v>150</v>
      </c>
      <c r="R23" s="67"/>
      <c r="S23" s="67"/>
      <c r="T23" s="67"/>
      <c r="U23" s="56" t="s">
        <v>330</v>
      </c>
    </row>
    <row r="24" spans="1:21" ht="44" customHeight="1" x14ac:dyDescent="0.2">
      <c r="A24" s="60" t="s">
        <v>331</v>
      </c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7"/>
      <c r="M24" s="67"/>
      <c r="N24" s="71">
        <v>1000</v>
      </c>
      <c r="O24" s="71">
        <v>2000</v>
      </c>
      <c r="P24" s="71">
        <v>2500</v>
      </c>
      <c r="Q24" s="71">
        <v>2500</v>
      </c>
      <c r="R24" s="71">
        <v>2500</v>
      </c>
      <c r="S24" s="71">
        <v>1000</v>
      </c>
      <c r="T24" s="67"/>
      <c r="U24" s="56" t="s">
        <v>332</v>
      </c>
    </row>
    <row r="25" spans="1:21" ht="44" customHeight="1" x14ac:dyDescent="0.2">
      <c r="A25" s="60" t="s">
        <v>333</v>
      </c>
      <c r="B25" s="71">
        <v>1</v>
      </c>
      <c r="C25" s="71">
        <v>2</v>
      </c>
      <c r="D25" s="71">
        <v>2</v>
      </c>
      <c r="E25" s="71">
        <v>2</v>
      </c>
      <c r="F25" s="71">
        <v>2</v>
      </c>
      <c r="G25" s="71">
        <v>2</v>
      </c>
      <c r="H25" s="71">
        <v>2</v>
      </c>
      <c r="I25" s="71">
        <v>3</v>
      </c>
      <c r="J25" s="71">
        <v>3</v>
      </c>
      <c r="K25" s="71">
        <v>5</v>
      </c>
      <c r="L25" s="67"/>
      <c r="M25" s="67"/>
      <c r="N25" s="67"/>
      <c r="O25" s="67"/>
      <c r="P25" s="67"/>
      <c r="Q25" s="67"/>
      <c r="R25" s="67"/>
      <c r="S25" s="67"/>
      <c r="T25" s="67"/>
      <c r="U25" s="56" t="s">
        <v>334</v>
      </c>
    </row>
    <row r="26" spans="1:21" ht="22" customHeight="1" x14ac:dyDescent="0.2">
      <c r="A26" s="61" t="s">
        <v>335</v>
      </c>
      <c r="B26" s="72">
        <f t="shared" ref="B26:T26" si="0">SUM(B4:B25)</f>
        <v>5</v>
      </c>
      <c r="C26" s="72">
        <f t="shared" si="0"/>
        <v>6</v>
      </c>
      <c r="D26" s="72">
        <f t="shared" si="0"/>
        <v>10</v>
      </c>
      <c r="E26" s="72">
        <f t="shared" si="0"/>
        <v>24</v>
      </c>
      <c r="F26" s="72">
        <f t="shared" si="0"/>
        <v>26</v>
      </c>
      <c r="G26" s="72">
        <f t="shared" si="0"/>
        <v>27</v>
      </c>
      <c r="H26" s="72">
        <f t="shared" si="0"/>
        <v>27</v>
      </c>
      <c r="I26" s="72">
        <f t="shared" si="0"/>
        <v>29</v>
      </c>
      <c r="J26" s="72">
        <f t="shared" si="0"/>
        <v>29</v>
      </c>
      <c r="K26" s="72">
        <f t="shared" si="0"/>
        <v>65</v>
      </c>
      <c r="L26" s="73">
        <f t="shared" si="0"/>
        <v>189</v>
      </c>
      <c r="M26" s="73">
        <f t="shared" si="0"/>
        <v>339</v>
      </c>
      <c r="N26" s="73">
        <f t="shared" si="0"/>
        <v>1823</v>
      </c>
      <c r="O26" s="73">
        <f t="shared" si="0"/>
        <v>3197</v>
      </c>
      <c r="P26" s="73">
        <f t="shared" si="0"/>
        <v>4160</v>
      </c>
      <c r="Q26" s="73">
        <f t="shared" si="0"/>
        <v>4880</v>
      </c>
      <c r="R26" s="73">
        <f t="shared" si="0"/>
        <v>3162</v>
      </c>
      <c r="S26" s="73">
        <f t="shared" si="0"/>
        <v>1350</v>
      </c>
      <c r="T26" s="73">
        <f t="shared" si="0"/>
        <v>234</v>
      </c>
      <c r="U26" s="62" t="s">
        <v>336</v>
      </c>
    </row>
  </sheetData>
  <mergeCells count="2">
    <mergeCell ref="A1:U1"/>
    <mergeCell ref="A3:U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USG Rare Earth Programs</vt:lpstr>
      <vt:lpstr>Summary by Agency</vt:lpstr>
      <vt:lpstr>Key Timeline</vt:lpstr>
      <vt:lpstr>Funding by 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Mark Rosenblatt</cp:lastModifiedBy>
  <dcterms:created xsi:type="dcterms:W3CDTF">2026-03-18T00:35:15Z</dcterms:created>
  <dcterms:modified xsi:type="dcterms:W3CDTF">2026-03-18T00:56:08Z</dcterms:modified>
</cp:coreProperties>
</file>