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hab Estim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4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2"/>
    </font>
    <font>
      <name val="Calibri"/>
      <b val="1"/>
      <color rgb="002C2C3E"/>
      <sz val="10"/>
    </font>
    <font>
      <name val="Calibri"/>
      <b val="1"/>
      <color rgb="00FFFFFF"/>
      <sz val="11"/>
    </font>
    <font>
      <name val="Calibri"/>
      <b val="1"/>
      <color rgb="00FFFFFF"/>
      <sz val="10"/>
    </font>
    <font>
      <name val="Calibri"/>
      <color rgb="002C2C3E"/>
      <sz val="10"/>
    </font>
    <font>
      <name val="Calibri"/>
      <b val="1"/>
      <color rgb="000D5C63"/>
      <sz val="10"/>
    </font>
    <font>
      <name val="Calibri"/>
      <b val="1"/>
      <color rgb="000D5C63"/>
      <sz val="12"/>
    </font>
    <font>
      <name val="Calibri"/>
      <b val="1"/>
      <color rgb="00E65100"/>
      <sz val="10"/>
    </font>
    <font>
      <name val="Calibri"/>
      <b val="1"/>
      <color rgb="00FFFFFF"/>
      <sz val="13"/>
    </font>
    <font>
      <name val="Calibri"/>
      <b val="1"/>
      <color rgb="00C9A84C"/>
      <sz val="14"/>
    </font>
  </fonts>
  <fills count="12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1A8A94"/>
      </patternFill>
    </fill>
    <fill>
      <patternFill patternType="solid">
        <fgColor rgb="00FFFFFF"/>
      </patternFill>
    </fill>
    <fill>
      <patternFill patternType="solid">
        <fgColor rgb="00E8F5E9"/>
      </patternFill>
    </fill>
    <fill>
      <patternFill patternType="solid">
        <fgColor rgb="00E8F4F5"/>
      </patternFill>
    </fill>
    <fill>
      <patternFill patternType="solid">
        <fgColor rgb="00FFF3E0"/>
      </patternFill>
    </fill>
  </fills>
  <borders count="3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left" vertical="center" wrapText="1"/>
    </xf>
    <xf numFmtId="0" fontId="0" fillId="5" borderId="1" pivotButton="0" quotePrefix="0" xfId="0"/>
    <xf numFmtId="0" fontId="8" fillId="8" borderId="1" applyAlignment="1" pivotButton="0" quotePrefix="0" xfId="0">
      <alignment horizontal="left" vertical="center" wrapText="1"/>
    </xf>
    <xf numFmtId="0" fontId="8" fillId="8" borderId="1" applyAlignment="1" pivotButton="0" quotePrefix="0" xfId="0">
      <alignment horizontal="center" vertical="center" wrapText="1"/>
    </xf>
    <xf numFmtId="0" fontId="5" fillId="6" borderId="2" applyAlignment="1" pivotButton="0" quotePrefix="0" xfId="0">
      <alignment horizontal="center" vertical="center" wrapText="1"/>
    </xf>
    <xf numFmtId="164" fontId="8" fillId="8" borderId="1" applyAlignment="1" pivotButton="0" quotePrefix="0" xfId="0">
      <alignment horizontal="right" vertical="center" wrapText="1"/>
    </xf>
    <xf numFmtId="164" fontId="9" fillId="9" borderId="1" applyAlignment="1" pivotButton="0" quotePrefix="0" xfId="0">
      <alignment horizontal="right" vertical="center" wrapText="1"/>
    </xf>
    <xf numFmtId="0" fontId="0" fillId="8" borderId="1" pivotButton="0" quotePrefix="0" xfId="0"/>
    <xf numFmtId="0" fontId="8" fillId="5" borderId="1" applyAlignment="1" pivotButton="0" quotePrefix="0" xfId="0">
      <alignment horizontal="left" vertical="center" wrapText="1"/>
    </xf>
    <xf numFmtId="0" fontId="9" fillId="10" borderId="1" applyAlignment="1" pivotButton="0" quotePrefix="0" xfId="0">
      <alignment horizontal="right" vertical="center" wrapText="1"/>
    </xf>
    <xf numFmtId="164" fontId="10" fillId="10" borderId="2" applyAlignment="1" pivotButton="0" quotePrefix="0" xfId="0">
      <alignment horizontal="right" vertical="center" wrapText="1"/>
    </xf>
    <xf numFmtId="0" fontId="5" fillId="11" borderId="1" applyAlignment="1" pivotButton="0" quotePrefix="0" xfId="0">
      <alignment horizontal="right" vertical="center" wrapText="1"/>
    </xf>
    <xf numFmtId="9" fontId="5" fillId="6" borderId="2" applyAlignment="1" pivotButton="0" quotePrefix="0" xfId="0">
      <alignment horizontal="center" vertical="center" wrapText="1"/>
    </xf>
    <xf numFmtId="164" fontId="11" fillId="11" borderId="1" applyAlignment="1" pivotButton="0" quotePrefix="0" xfId="0">
      <alignment horizontal="right" vertical="center" wrapText="1"/>
    </xf>
    <xf numFmtId="0" fontId="12" fillId="2" borderId="1" applyAlignment="1" pivotButton="0" quotePrefix="0" xfId="0">
      <alignment horizontal="right" vertical="center" wrapText="1"/>
    </xf>
    <xf numFmtId="164" fontId="13" fillId="3" borderId="2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77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6" customWidth="1" min="2" max="2"/>
    <col width="12" customWidth="1" min="3" max="3"/>
    <col width="8" customWidth="1" min="4" max="4"/>
    <col width="13" customWidth="1" min="5" max="5"/>
    <col width="13" customWidth="1" min="6" max="6"/>
    <col width="13" customWidth="1" min="7" max="7"/>
    <col width="12" customWidth="1" min="8" max="8"/>
    <col width="16" customWidth="1" min="9" max="9"/>
    <col width="24" customWidth="1" min="10" max="10"/>
  </cols>
  <sheetData>
    <row r="1" ht="36" customHeight="1">
      <c r="A1" s="1" t="inlineStr">
        <is>
          <t>REHAB COST ESTIMATOR</t>
        </is>
      </c>
    </row>
    <row r="2" ht="22" customHeight="1">
      <c r="A2" s="2" t="inlineStr">
        <is>
          <t>Enter quantities and select cost tier — total updates automatically</t>
        </is>
      </c>
    </row>
    <row r="3" ht="18" customHeight="1">
      <c r="A3" s="3" t="inlineStr">
        <is>
          <t>OwnerToInvestor.com  |  Fix &amp; Flip Mastery Course</t>
        </is>
      </c>
    </row>
    <row r="5">
      <c r="A5" s="4" t="inlineStr">
        <is>
          <t>PROPERTY DETAILS</t>
        </is>
      </c>
    </row>
    <row r="6" ht="20" customHeight="1">
      <c r="A6" s="5" t="inlineStr">
        <is>
          <t>Property Address</t>
        </is>
      </c>
      <c r="B6" s="6" t="inlineStr"/>
    </row>
    <row r="7" ht="20" customHeight="1">
      <c r="A7" s="5" t="inlineStr">
        <is>
          <t>Square Footage</t>
        </is>
      </c>
      <c r="B7" s="6" t="inlineStr"/>
    </row>
    <row r="8" ht="20" customHeight="1">
      <c r="A8" s="5" t="inlineStr">
        <is>
          <t>Bedrooms</t>
        </is>
      </c>
      <c r="B8" s="6" t="inlineStr"/>
    </row>
    <row r="9" ht="20" customHeight="1">
      <c r="A9" s="5" t="inlineStr">
        <is>
          <t>Bathrooms</t>
        </is>
      </c>
      <c r="B9" s="6" t="inlineStr"/>
    </row>
    <row r="11" ht="24" customHeight="1">
      <c r="A11" s="7" t="inlineStr">
        <is>
          <t>Category</t>
        </is>
      </c>
      <c r="B11" s="7" t="inlineStr">
        <is>
          <t>Item</t>
        </is>
      </c>
      <c r="C11" s="7" t="inlineStr">
        <is>
          <t>Unit</t>
        </is>
      </c>
      <c r="D11" s="7" t="inlineStr">
        <is>
          <t>Qty</t>
        </is>
      </c>
      <c r="E11" s="7" t="inlineStr">
        <is>
          <t>Low $/Unit</t>
        </is>
      </c>
      <c r="F11" s="7" t="inlineStr">
        <is>
          <t>Mid $/Unit</t>
        </is>
      </c>
      <c r="G11" s="7" t="inlineStr">
        <is>
          <t>High $/Unit</t>
        </is>
      </c>
      <c r="H11" s="7" t="inlineStr">
        <is>
          <t>Selected Tier</t>
        </is>
      </c>
      <c r="I11" s="7" t="inlineStr">
        <is>
          <t>Your Qty Cost</t>
        </is>
      </c>
      <c r="J11" s="7" t="inlineStr">
        <is>
          <t>Notes</t>
        </is>
      </c>
    </row>
    <row r="12" ht="20" customHeight="1">
      <c r="A12" s="8" t="inlineStr">
        <is>
          <t>DEMO &amp; PREP</t>
        </is>
      </c>
    </row>
    <row r="13" ht="18" customHeight="1">
      <c r="A13" s="9" t="inlineStr"/>
      <c r="B13" s="10" t="inlineStr">
        <is>
          <t>Demo &amp; Haul</t>
        </is>
      </c>
      <c r="C13" s="11" t="inlineStr">
        <is>
          <t>Lump Sum</t>
        </is>
      </c>
      <c r="D13" s="12" t="n">
        <v>1</v>
      </c>
      <c r="E13" s="13" t="n">
        <v>1500</v>
      </c>
      <c r="F13" s="13" t="n">
        <v>3000</v>
      </c>
      <c r="G13" s="13" t="n">
        <v>5000</v>
      </c>
      <c r="H13" s="12" t="inlineStr">
        <is>
          <t>Mid</t>
        </is>
      </c>
      <c r="I13" s="14">
        <f>IF(D13="","",IF(H13="Low",D13*E13,IF(H13="High",D13*G13,D13*F13)))</f>
        <v/>
      </c>
      <c r="J13" s="15" t="inlineStr"/>
    </row>
    <row r="14" ht="18" customHeight="1">
      <c r="A14" s="9" t="inlineStr"/>
      <c r="B14" s="16" t="inlineStr">
        <is>
          <t>Dumpster Rental</t>
        </is>
      </c>
      <c r="C14" s="11" t="inlineStr">
        <is>
          <t>Each</t>
        </is>
      </c>
      <c r="D14" s="12" t="n">
        <v>1</v>
      </c>
      <c r="E14" s="13" t="n">
        <v>400</v>
      </c>
      <c r="F14" s="13" t="n">
        <v>600</v>
      </c>
      <c r="G14" s="13" t="n">
        <v>900</v>
      </c>
      <c r="H14" s="12" t="inlineStr">
        <is>
          <t>Mid</t>
        </is>
      </c>
      <c r="I14" s="14">
        <f>IF(D14="","",IF(H14="Low",D14*E14,IF(H14="High",D14*G14,D14*F14)))</f>
        <v/>
      </c>
      <c r="J14" s="15" t="inlineStr"/>
    </row>
    <row r="15" ht="18" customHeight="1">
      <c r="A15" s="9" t="inlineStr"/>
      <c r="B15" s="10" t="inlineStr">
        <is>
          <t>Hazmat / Mold Remediation</t>
        </is>
      </c>
      <c r="C15" s="11" t="inlineStr">
        <is>
          <t>Lump Sum</t>
        </is>
      </c>
      <c r="D15" s="12" t="inlineStr"/>
      <c r="E15" s="13" t="n">
        <v>2000</v>
      </c>
      <c r="F15" s="13" t="n">
        <v>5000</v>
      </c>
      <c r="G15" s="13" t="n">
        <v>15000</v>
      </c>
      <c r="H15" s="12" t="inlineStr">
        <is>
          <t>Mid</t>
        </is>
      </c>
      <c r="I15" s="14">
        <f>IF(D15="","",IF(H15="Low",D15*E15,IF(H15="High",D15*G15,D15*F15)))</f>
        <v/>
      </c>
      <c r="J15" s="15" t="inlineStr"/>
    </row>
    <row r="16" ht="20" customHeight="1">
      <c r="A16" s="8" t="inlineStr">
        <is>
          <t>FOUNDATION &amp; STRUCTURE</t>
        </is>
      </c>
    </row>
    <row r="17" ht="18" customHeight="1">
      <c r="A17" s="9" t="inlineStr"/>
      <c r="B17" s="10" t="inlineStr">
        <is>
          <t>Foundation Repair (minor)</t>
        </is>
      </c>
      <c r="C17" s="11" t="inlineStr">
        <is>
          <t>Lump Sum</t>
        </is>
      </c>
      <c r="D17" s="12" t="inlineStr"/>
      <c r="E17" s="13" t="n">
        <v>2000</v>
      </c>
      <c r="F17" s="13" t="n">
        <v>6000</v>
      </c>
      <c r="G17" s="13" t="n">
        <v>15000</v>
      </c>
      <c r="H17" s="12" t="inlineStr">
        <is>
          <t>Mid</t>
        </is>
      </c>
      <c r="I17" s="14">
        <f>IF(D17="","",IF(H17="Low",D17*E17,IF(H17="High",D17*G17,D17*F17)))</f>
        <v/>
      </c>
      <c r="J17" s="15" t="inlineStr"/>
    </row>
    <row r="18" ht="18" customHeight="1">
      <c r="A18" s="9" t="inlineStr"/>
      <c r="B18" s="16" t="inlineStr">
        <is>
          <t>Crawl Space Encapsulation</t>
        </is>
      </c>
      <c r="C18" s="11" t="inlineStr">
        <is>
          <t>Sq Ft</t>
        </is>
      </c>
      <c r="D18" s="12" t="inlineStr"/>
      <c r="E18" s="13" t="n">
        <v>3</v>
      </c>
      <c r="F18" s="13" t="n">
        <v>6</v>
      </c>
      <c r="G18" s="13" t="n">
        <v>10</v>
      </c>
      <c r="H18" s="12" t="inlineStr">
        <is>
          <t>Mid</t>
        </is>
      </c>
      <c r="I18" s="14">
        <f>IF(D18="","",IF(H18="Low",D18*E18,IF(H18="High",D18*G18,D18*F18)))</f>
        <v/>
      </c>
      <c r="J18" s="15" t="inlineStr"/>
    </row>
    <row r="19" ht="18" customHeight="1">
      <c r="A19" s="9" t="inlineStr"/>
      <c r="B19" s="10" t="inlineStr">
        <is>
          <t>Structural Beam Replacement</t>
        </is>
      </c>
      <c r="C19" s="11" t="inlineStr">
        <is>
          <t>Each</t>
        </is>
      </c>
      <c r="D19" s="12" t="inlineStr"/>
      <c r="E19" s="13" t="n">
        <v>1500</v>
      </c>
      <c r="F19" s="13" t="n">
        <v>3500</v>
      </c>
      <c r="G19" s="13" t="n">
        <v>8000</v>
      </c>
      <c r="H19" s="12" t="inlineStr">
        <is>
          <t>Mid</t>
        </is>
      </c>
      <c r="I19" s="14">
        <f>IF(D19="","",IF(H19="Low",D19*E19,IF(H19="High",D19*G19,D19*F19)))</f>
        <v/>
      </c>
      <c r="J19" s="15" t="inlineStr"/>
    </row>
    <row r="20" ht="20" customHeight="1">
      <c r="A20" s="8" t="inlineStr">
        <is>
          <t>ROOF</t>
        </is>
      </c>
    </row>
    <row r="21" ht="18" customHeight="1">
      <c r="A21" s="9" t="inlineStr"/>
      <c r="B21" s="10" t="inlineStr">
        <is>
          <t>Roof Replacement (shingle)</t>
        </is>
      </c>
      <c r="C21" s="11" t="inlineStr">
        <is>
          <t>Sq (100 sqft)</t>
        </is>
      </c>
      <c r="D21" s="12" t="inlineStr"/>
      <c r="E21" s="13" t="n">
        <v>350</v>
      </c>
      <c r="F21" s="13" t="n">
        <v>500</v>
      </c>
      <c r="G21" s="13" t="n">
        <v>750</v>
      </c>
      <c r="H21" s="12" t="inlineStr">
        <is>
          <t>Mid</t>
        </is>
      </c>
      <c r="I21" s="14">
        <f>IF(D21="","",IF(H21="Low",D21*E21,IF(H21="High",D21*G21,D21*F21)))</f>
        <v/>
      </c>
      <c r="J21" s="15" t="inlineStr"/>
    </row>
    <row r="22" ht="18" customHeight="1">
      <c r="A22" s="9" t="inlineStr"/>
      <c r="B22" s="16" t="inlineStr">
        <is>
          <t>Roof Repair (partial)</t>
        </is>
      </c>
      <c r="C22" s="11" t="inlineStr">
        <is>
          <t>Lump Sum</t>
        </is>
      </c>
      <c r="D22" s="12" t="inlineStr"/>
      <c r="E22" s="13" t="n">
        <v>1500</v>
      </c>
      <c r="F22" s="13" t="n">
        <v>4000</v>
      </c>
      <c r="G22" s="13" t="n">
        <v>8000</v>
      </c>
      <c r="H22" s="12" t="inlineStr">
        <is>
          <t>Mid</t>
        </is>
      </c>
      <c r="I22" s="14">
        <f>IF(D22="","",IF(H22="Low",D22*E22,IF(H22="High",D22*G22,D22*F22)))</f>
        <v/>
      </c>
      <c r="J22" s="15" t="inlineStr"/>
    </row>
    <row r="23" ht="18" customHeight="1">
      <c r="A23" s="9" t="inlineStr"/>
      <c r="B23" s="10" t="inlineStr">
        <is>
          <t>Gutters &amp; Downspouts</t>
        </is>
      </c>
      <c r="C23" s="11" t="inlineStr">
        <is>
          <t>Linear Ft</t>
        </is>
      </c>
      <c r="D23" s="12" t="inlineStr"/>
      <c r="E23" s="13" t="n">
        <v>8</v>
      </c>
      <c r="F23" s="13" t="n">
        <v>14</v>
      </c>
      <c r="G23" s="13" t="n">
        <v>22</v>
      </c>
      <c r="H23" s="12" t="inlineStr">
        <is>
          <t>Mid</t>
        </is>
      </c>
      <c r="I23" s="14">
        <f>IF(D23="","",IF(H23="Low",D23*E23,IF(H23="High",D23*G23,D23*F23)))</f>
        <v/>
      </c>
      <c r="J23" s="15" t="inlineStr"/>
    </row>
    <row r="24" ht="20" customHeight="1">
      <c r="A24" s="8" t="inlineStr">
        <is>
          <t>EXTERIOR</t>
        </is>
      </c>
    </row>
    <row r="25" ht="18" customHeight="1">
      <c r="A25" s="9" t="inlineStr"/>
      <c r="B25" s="10" t="inlineStr">
        <is>
          <t>Exterior Paint / Siding</t>
        </is>
      </c>
      <c r="C25" s="11" t="inlineStr">
        <is>
          <t>Sq Ft</t>
        </is>
      </c>
      <c r="D25" s="12" t="inlineStr"/>
      <c r="E25" s="13" t="n">
        <v>2</v>
      </c>
      <c r="F25" s="13" t="n">
        <v>4</v>
      </c>
      <c r="G25" s="13" t="n">
        <v>8</v>
      </c>
      <c r="H25" s="12" t="inlineStr">
        <is>
          <t>Mid</t>
        </is>
      </c>
      <c r="I25" s="14">
        <f>IF(D25="","",IF(H25="Low",D25*E25,IF(H25="High",D25*G25,D25*F25)))</f>
        <v/>
      </c>
      <c r="J25" s="15" t="inlineStr"/>
    </row>
    <row r="26" ht="18" customHeight="1">
      <c r="A26" s="9" t="inlineStr"/>
      <c r="B26" s="16" t="inlineStr">
        <is>
          <t>Windows (replacement)</t>
        </is>
      </c>
      <c r="C26" s="11" t="inlineStr">
        <is>
          <t>Each</t>
        </is>
      </c>
      <c r="D26" s="12" t="inlineStr"/>
      <c r="E26" s="13" t="n">
        <v>300</v>
      </c>
      <c r="F26" s="13" t="n">
        <v>500</v>
      </c>
      <c r="G26" s="13" t="n">
        <v>900</v>
      </c>
      <c r="H26" s="12" t="inlineStr">
        <is>
          <t>Mid</t>
        </is>
      </c>
      <c r="I26" s="14">
        <f>IF(D26="","",IF(H26="Low",D26*E26,IF(H26="High",D26*G26,D26*F26)))</f>
        <v/>
      </c>
      <c r="J26" s="15" t="inlineStr"/>
    </row>
    <row r="27" ht="18" customHeight="1">
      <c r="A27" s="9" t="inlineStr"/>
      <c r="B27" s="10" t="inlineStr">
        <is>
          <t>Entry Door (exterior)</t>
        </is>
      </c>
      <c r="C27" s="11" t="inlineStr">
        <is>
          <t>Each</t>
        </is>
      </c>
      <c r="D27" s="12" t="inlineStr"/>
      <c r="E27" s="13" t="n">
        <v>500</v>
      </c>
      <c r="F27" s="13" t="n">
        <v>900</v>
      </c>
      <c r="G27" s="13" t="n">
        <v>2000</v>
      </c>
      <c r="H27" s="12" t="inlineStr">
        <is>
          <t>Mid</t>
        </is>
      </c>
      <c r="I27" s="14">
        <f>IF(D27="","",IF(H27="Low",D27*E27,IF(H27="High",D27*G27,D27*F27)))</f>
        <v/>
      </c>
      <c r="J27" s="15" t="inlineStr"/>
    </row>
    <row r="28" ht="18" customHeight="1">
      <c r="A28" s="9" t="inlineStr"/>
      <c r="B28" s="16" t="inlineStr">
        <is>
          <t>Garage Door</t>
        </is>
      </c>
      <c r="C28" s="11" t="inlineStr">
        <is>
          <t>Each</t>
        </is>
      </c>
      <c r="D28" s="12" t="inlineStr"/>
      <c r="E28" s="13" t="n">
        <v>800</v>
      </c>
      <c r="F28" s="13" t="n">
        <v>1400</v>
      </c>
      <c r="G28" s="13" t="n">
        <v>2500</v>
      </c>
      <c r="H28" s="12" t="inlineStr">
        <is>
          <t>Mid</t>
        </is>
      </c>
      <c r="I28" s="14">
        <f>IF(D28="","",IF(H28="Low",D28*E28,IF(H28="High",D28*G28,D28*F28)))</f>
        <v/>
      </c>
      <c r="J28" s="15" t="inlineStr"/>
    </row>
    <row r="29" ht="18" customHeight="1">
      <c r="A29" s="9" t="inlineStr"/>
      <c r="B29" s="10" t="inlineStr">
        <is>
          <t>Driveway (concrete)</t>
        </is>
      </c>
      <c r="C29" s="11" t="inlineStr">
        <is>
          <t>Sq Ft</t>
        </is>
      </c>
      <c r="D29" s="12" t="inlineStr"/>
      <c r="E29" s="13" t="n">
        <v>6</v>
      </c>
      <c r="F29" s="13" t="n">
        <v>10</v>
      </c>
      <c r="G29" s="13" t="n">
        <v>16</v>
      </c>
      <c r="H29" s="12" t="inlineStr">
        <is>
          <t>Mid</t>
        </is>
      </c>
      <c r="I29" s="14">
        <f>IF(D29="","",IF(H29="Low",D29*E29,IF(H29="High",D29*G29,D29*F29)))</f>
        <v/>
      </c>
      <c r="J29" s="15" t="inlineStr"/>
    </row>
    <row r="30" ht="18" customHeight="1">
      <c r="A30" s="9" t="inlineStr"/>
      <c r="B30" s="16" t="inlineStr">
        <is>
          <t>Landscaping / Curb Appeal</t>
        </is>
      </c>
      <c r="C30" s="11" t="inlineStr">
        <is>
          <t>Lump Sum</t>
        </is>
      </c>
      <c r="D30" s="12" t="inlineStr"/>
      <c r="E30" s="13" t="n">
        <v>1500</v>
      </c>
      <c r="F30" s="13" t="n">
        <v>4000</v>
      </c>
      <c r="G30" s="13" t="n">
        <v>8000</v>
      </c>
      <c r="H30" s="12" t="inlineStr">
        <is>
          <t>Mid</t>
        </is>
      </c>
      <c r="I30" s="14">
        <f>IF(D30="","",IF(H30="Low",D30*E30,IF(H30="High",D30*G30,D30*F30)))</f>
        <v/>
      </c>
      <c r="J30" s="15" t="inlineStr"/>
    </row>
    <row r="31" ht="20" customHeight="1">
      <c r="A31" s="8" t="inlineStr">
        <is>
          <t>HVAC</t>
        </is>
      </c>
    </row>
    <row r="32" ht="18" customHeight="1">
      <c r="A32" s="9" t="inlineStr"/>
      <c r="B32" s="16" t="inlineStr">
        <is>
          <t>HVAC Full Replacement</t>
        </is>
      </c>
      <c r="C32" s="11" t="inlineStr">
        <is>
          <t>System</t>
        </is>
      </c>
      <c r="D32" s="12" t="inlineStr"/>
      <c r="E32" s="13" t="n">
        <v>5000</v>
      </c>
      <c r="F32" s="13" t="n">
        <v>8500</v>
      </c>
      <c r="G32" s="13" t="n">
        <v>15000</v>
      </c>
      <c r="H32" s="12" t="inlineStr">
        <is>
          <t>Mid</t>
        </is>
      </c>
      <c r="I32" s="14">
        <f>IF(D32="","",IF(H32="Low",D32*E32,IF(H32="High",D32*G32,D32*F32)))</f>
        <v/>
      </c>
      <c r="J32" s="15" t="inlineStr"/>
    </row>
    <row r="33" ht="18" customHeight="1">
      <c r="A33" s="9" t="inlineStr"/>
      <c r="B33" s="10" t="inlineStr">
        <is>
          <t>Furnace Only</t>
        </is>
      </c>
      <c r="C33" s="11" t="inlineStr">
        <is>
          <t>Unit</t>
        </is>
      </c>
      <c r="D33" s="12" t="inlineStr"/>
      <c r="E33" s="13" t="n">
        <v>2500</v>
      </c>
      <c r="F33" s="13" t="n">
        <v>4000</v>
      </c>
      <c r="G33" s="13" t="n">
        <v>7000</v>
      </c>
      <c r="H33" s="12" t="inlineStr">
        <is>
          <t>Mid</t>
        </is>
      </c>
      <c r="I33" s="14">
        <f>IF(D33="","",IF(H33="Low",D33*E33,IF(H33="High",D33*G33,D33*F33)))</f>
        <v/>
      </c>
      <c r="J33" s="15" t="inlineStr"/>
    </row>
    <row r="34" ht="18" customHeight="1">
      <c r="A34" s="9" t="inlineStr"/>
      <c r="B34" s="16" t="inlineStr">
        <is>
          <t>A/C Unit Only</t>
        </is>
      </c>
      <c r="C34" s="11" t="inlineStr">
        <is>
          <t>Unit</t>
        </is>
      </c>
      <c r="D34" s="12" t="inlineStr"/>
      <c r="E34" s="13" t="n">
        <v>2000</v>
      </c>
      <c r="F34" s="13" t="n">
        <v>3500</v>
      </c>
      <c r="G34" s="13" t="n">
        <v>6000</v>
      </c>
      <c r="H34" s="12" t="inlineStr">
        <is>
          <t>Mid</t>
        </is>
      </c>
      <c r="I34" s="14">
        <f>IF(D34="","",IF(H34="Low",D34*E34,IF(H34="High",D34*G34,D34*F34)))</f>
        <v/>
      </c>
      <c r="J34" s="15" t="inlineStr"/>
    </row>
    <row r="35" ht="18" customHeight="1">
      <c r="A35" s="9" t="inlineStr"/>
      <c r="B35" s="10" t="inlineStr">
        <is>
          <t>Ductwork (partial)</t>
        </is>
      </c>
      <c r="C35" s="11" t="inlineStr">
        <is>
          <t>Lump Sum</t>
        </is>
      </c>
      <c r="D35" s="12" t="inlineStr"/>
      <c r="E35" s="13" t="n">
        <v>1500</v>
      </c>
      <c r="F35" s="13" t="n">
        <v>3500</v>
      </c>
      <c r="G35" s="13" t="n">
        <v>7000</v>
      </c>
      <c r="H35" s="12" t="inlineStr">
        <is>
          <t>Mid</t>
        </is>
      </c>
      <c r="I35" s="14">
        <f>IF(D35="","",IF(H35="Low",D35*E35,IF(H35="High",D35*G35,D35*F35)))</f>
        <v/>
      </c>
      <c r="J35" s="15" t="inlineStr"/>
    </row>
    <row r="36" ht="20" customHeight="1">
      <c r="A36" s="8" t="inlineStr">
        <is>
          <t>PLUMBING</t>
        </is>
      </c>
    </row>
    <row r="37" ht="18" customHeight="1">
      <c r="A37" s="9" t="inlineStr"/>
      <c r="B37" s="10" t="inlineStr">
        <is>
          <t>Full Repipe (copper/PEX)</t>
        </is>
      </c>
      <c r="C37" s="11" t="inlineStr">
        <is>
          <t>Lump Sum</t>
        </is>
      </c>
      <c r="D37" s="12" t="inlineStr"/>
      <c r="E37" s="13" t="n">
        <v>5000</v>
      </c>
      <c r="F37" s="13" t="n">
        <v>12000</v>
      </c>
      <c r="G37" s="13" t="n">
        <v>25000</v>
      </c>
      <c r="H37" s="12" t="inlineStr">
        <is>
          <t>Mid</t>
        </is>
      </c>
      <c r="I37" s="14">
        <f>IF(D37="","",IF(H37="Low",D37*E37,IF(H37="High",D37*G37,D37*F37)))</f>
        <v/>
      </c>
      <c r="J37" s="15" t="inlineStr"/>
    </row>
    <row r="38" ht="18" customHeight="1">
      <c r="A38" s="9" t="inlineStr"/>
      <c r="B38" s="16" t="inlineStr">
        <is>
          <t>Water Heater Replacement</t>
        </is>
      </c>
      <c r="C38" s="11" t="inlineStr">
        <is>
          <t>Unit</t>
        </is>
      </c>
      <c r="D38" s="12" t="inlineStr"/>
      <c r="E38" s="13" t="n">
        <v>800</v>
      </c>
      <c r="F38" s="13" t="n">
        <v>1500</v>
      </c>
      <c r="G38" s="13" t="n">
        <v>3000</v>
      </c>
      <c r="H38" s="12" t="inlineStr">
        <is>
          <t>Mid</t>
        </is>
      </c>
      <c r="I38" s="14">
        <f>IF(D38="","",IF(H38="Low",D38*E38,IF(H38="High",D38*G38,D38*F38)))</f>
        <v/>
      </c>
      <c r="J38" s="15" t="inlineStr"/>
    </row>
    <row r="39" ht="18" customHeight="1">
      <c r="A39" s="9" t="inlineStr"/>
      <c r="B39" s="10" t="inlineStr">
        <is>
          <t>Drain Line Repair</t>
        </is>
      </c>
      <c r="C39" s="11" t="inlineStr">
        <is>
          <t>Lump Sum</t>
        </is>
      </c>
      <c r="D39" s="12" t="inlineStr"/>
      <c r="E39" s="13" t="n">
        <v>1000</v>
      </c>
      <c r="F39" s="13" t="n">
        <v>3000</v>
      </c>
      <c r="G39" s="13" t="n">
        <v>8000</v>
      </c>
      <c r="H39" s="12" t="inlineStr">
        <is>
          <t>Mid</t>
        </is>
      </c>
      <c r="I39" s="14">
        <f>IF(D39="","",IF(H39="Low",D39*E39,IF(H39="High",D39*G39,D39*F39)))</f>
        <v/>
      </c>
      <c r="J39" s="15" t="inlineStr"/>
    </row>
    <row r="40" ht="18" customHeight="1">
      <c r="A40" s="9" t="inlineStr"/>
      <c r="B40" s="16" t="inlineStr">
        <is>
          <t>Fixture Replacement (per bath)</t>
        </is>
      </c>
      <c r="C40" s="11" t="inlineStr">
        <is>
          <t>Each</t>
        </is>
      </c>
      <c r="D40" s="12" t="inlineStr"/>
      <c r="E40" s="13" t="n">
        <v>500</v>
      </c>
      <c r="F40" s="13" t="n">
        <v>1200</v>
      </c>
      <c r="G40" s="13" t="n">
        <v>2500</v>
      </c>
      <c r="H40" s="12" t="inlineStr">
        <is>
          <t>Mid</t>
        </is>
      </c>
      <c r="I40" s="14">
        <f>IF(D40="","",IF(H40="Low",D40*E40,IF(H40="High",D40*G40,D40*F40)))</f>
        <v/>
      </c>
      <c r="J40" s="15" t="inlineStr"/>
    </row>
    <row r="41" ht="20" customHeight="1">
      <c r="A41" s="8" t="inlineStr">
        <is>
          <t>ELECTRICAL</t>
        </is>
      </c>
    </row>
    <row r="42" ht="18" customHeight="1">
      <c r="A42" s="9" t="inlineStr"/>
      <c r="B42" s="16" t="inlineStr">
        <is>
          <t>Full Rewire</t>
        </is>
      </c>
      <c r="C42" s="11" t="inlineStr">
        <is>
          <t>Lump Sum</t>
        </is>
      </c>
      <c r="D42" s="12" t="inlineStr"/>
      <c r="E42" s="13" t="n">
        <v>8000</v>
      </c>
      <c r="F42" s="13" t="n">
        <v>15000</v>
      </c>
      <c r="G42" s="13" t="n">
        <v>30000</v>
      </c>
      <c r="H42" s="12" t="inlineStr">
        <is>
          <t>Mid</t>
        </is>
      </c>
      <c r="I42" s="14">
        <f>IF(D42="","",IF(H42="Low",D42*E42,IF(H42="High",D42*G42,D42*F42)))</f>
        <v/>
      </c>
      <c r="J42" s="15" t="inlineStr"/>
    </row>
    <row r="43" ht="18" customHeight="1">
      <c r="A43" s="9" t="inlineStr"/>
      <c r="B43" s="10" t="inlineStr">
        <is>
          <t>Panel Upgrade (200A)</t>
        </is>
      </c>
      <c r="C43" s="11" t="inlineStr">
        <is>
          <t>Unit</t>
        </is>
      </c>
      <c r="D43" s="12" t="inlineStr"/>
      <c r="E43" s="13" t="n">
        <v>1500</v>
      </c>
      <c r="F43" s="13" t="n">
        <v>2500</v>
      </c>
      <c r="G43" s="13" t="n">
        <v>5000</v>
      </c>
      <c r="H43" s="12" t="inlineStr">
        <is>
          <t>Mid</t>
        </is>
      </c>
      <c r="I43" s="14">
        <f>IF(D43="","",IF(H43="Low",D43*E43,IF(H43="High",D43*G43,D43*F43)))</f>
        <v/>
      </c>
      <c r="J43" s="15" t="inlineStr"/>
    </row>
    <row r="44" ht="18" customHeight="1">
      <c r="A44" s="9" t="inlineStr"/>
      <c r="B44" s="16" t="inlineStr">
        <is>
          <t>Outlets/Switches (full house)</t>
        </is>
      </c>
      <c r="C44" s="11" t="inlineStr">
        <is>
          <t>Lump Sum</t>
        </is>
      </c>
      <c r="D44" s="12" t="inlineStr"/>
      <c r="E44" s="13" t="n">
        <v>800</v>
      </c>
      <c r="F44" s="13" t="n">
        <v>1800</v>
      </c>
      <c r="G44" s="13" t="n">
        <v>3500</v>
      </c>
      <c r="H44" s="12" t="inlineStr">
        <is>
          <t>Mid</t>
        </is>
      </c>
      <c r="I44" s="14">
        <f>IF(D44="","",IF(H44="Low",D44*E44,IF(H44="High",D44*G44,D44*F44)))</f>
        <v/>
      </c>
      <c r="J44" s="15" t="inlineStr"/>
    </row>
    <row r="45" ht="18" customHeight="1">
      <c r="A45" s="9" t="inlineStr"/>
      <c r="B45" s="10" t="inlineStr">
        <is>
          <t>Light Fixtures (per fixture)</t>
        </is>
      </c>
      <c r="C45" s="11" t="inlineStr">
        <is>
          <t>Each</t>
        </is>
      </c>
      <c r="D45" s="12" t="inlineStr"/>
      <c r="E45" s="13" t="n">
        <v>80</v>
      </c>
      <c r="F45" s="13" t="n">
        <v>150</v>
      </c>
      <c r="G45" s="13" t="n">
        <v>400</v>
      </c>
      <c r="H45" s="12" t="inlineStr">
        <is>
          <t>Mid</t>
        </is>
      </c>
      <c r="I45" s="14">
        <f>IF(D45="","",IF(H45="Low",D45*E45,IF(H45="High",D45*G45,D45*F45)))</f>
        <v/>
      </c>
      <c r="J45" s="15" t="inlineStr"/>
    </row>
    <row r="46" ht="20" customHeight="1">
      <c r="A46" s="8" t="inlineStr">
        <is>
          <t>INSULATION</t>
        </is>
      </c>
    </row>
    <row r="47" ht="18" customHeight="1">
      <c r="A47" s="9" t="inlineStr"/>
      <c r="B47" s="10" t="inlineStr">
        <is>
          <t>Attic Insulation</t>
        </is>
      </c>
      <c r="C47" s="11" t="inlineStr">
        <is>
          <t>Sq Ft</t>
        </is>
      </c>
      <c r="D47" s="12" t="inlineStr"/>
      <c r="E47" s="13" t="n">
        <v>1</v>
      </c>
      <c r="F47" s="13" t="n">
        <v>2.5</v>
      </c>
      <c r="G47" s="13" t="n">
        <v>5</v>
      </c>
      <c r="H47" s="12" t="inlineStr">
        <is>
          <t>Mid</t>
        </is>
      </c>
      <c r="I47" s="14">
        <f>IF(D47="","",IF(H47="Low",D47*E47,IF(H47="High",D47*G47,D47*F47)))</f>
        <v/>
      </c>
      <c r="J47" s="15" t="inlineStr"/>
    </row>
    <row r="48" ht="18" customHeight="1">
      <c r="A48" s="9" t="inlineStr"/>
      <c r="B48" s="16" t="inlineStr">
        <is>
          <t>Wall Insulation (blown-in)</t>
        </is>
      </c>
      <c r="C48" s="11" t="inlineStr">
        <is>
          <t>Sq Ft</t>
        </is>
      </c>
      <c r="D48" s="12" t="inlineStr"/>
      <c r="E48" s="13" t="n">
        <v>1.5</v>
      </c>
      <c r="F48" s="13" t="n">
        <v>3</v>
      </c>
      <c r="G48" s="13" t="n">
        <v>6</v>
      </c>
      <c r="H48" s="12" t="inlineStr">
        <is>
          <t>Mid</t>
        </is>
      </c>
      <c r="I48" s="14">
        <f>IF(D48="","",IF(H48="Low",D48*E48,IF(H48="High",D48*G48,D48*F48)))</f>
        <v/>
      </c>
      <c r="J48" s="15" t="inlineStr"/>
    </row>
    <row r="49" ht="20" customHeight="1">
      <c r="A49" s="8" t="inlineStr">
        <is>
          <t>DRYWALL &amp; INTERIOR</t>
        </is>
      </c>
    </row>
    <row r="50" ht="18" customHeight="1">
      <c r="A50" s="9" t="inlineStr"/>
      <c r="B50" s="16" t="inlineStr">
        <is>
          <t>Drywall Repair (partial)</t>
        </is>
      </c>
      <c r="C50" s="11" t="inlineStr">
        <is>
          <t>Lump Sum</t>
        </is>
      </c>
      <c r="D50" s="12" t="inlineStr"/>
      <c r="E50" s="13" t="n">
        <v>800</v>
      </c>
      <c r="F50" s="13" t="n">
        <v>2000</v>
      </c>
      <c r="G50" s="13" t="n">
        <v>5000</v>
      </c>
      <c r="H50" s="12" t="inlineStr">
        <is>
          <t>Mid</t>
        </is>
      </c>
      <c r="I50" s="14">
        <f>IF(D50="","",IF(H50="Low",D50*E50,IF(H50="High",D50*G50,D50*F50)))</f>
        <v/>
      </c>
      <c r="J50" s="15" t="inlineStr"/>
    </row>
    <row r="51" ht="18" customHeight="1">
      <c r="A51" s="9" t="inlineStr"/>
      <c r="B51" s="10" t="inlineStr">
        <is>
          <t>Drywall Full Replacement</t>
        </is>
      </c>
      <c r="C51" s="11" t="inlineStr">
        <is>
          <t>Sq Ft</t>
        </is>
      </c>
      <c r="D51" s="12" t="inlineStr"/>
      <c r="E51" s="13" t="n">
        <v>2</v>
      </c>
      <c r="F51" s="13" t="n">
        <v>3.5</v>
      </c>
      <c r="G51" s="13" t="n">
        <v>6</v>
      </c>
      <c r="H51" s="12" t="inlineStr">
        <is>
          <t>Mid</t>
        </is>
      </c>
      <c r="I51" s="14">
        <f>IF(D51="","",IF(H51="Low",D51*E51,IF(H51="High",D51*G51,D51*F51)))</f>
        <v/>
      </c>
      <c r="J51" s="15" t="inlineStr"/>
    </row>
    <row r="52" ht="18" customHeight="1">
      <c r="A52" s="9" t="inlineStr"/>
      <c r="B52" s="16" t="inlineStr">
        <is>
          <t>Interior Paint (full house)</t>
        </is>
      </c>
      <c r="C52" s="11" t="inlineStr">
        <is>
          <t>Sq Ft</t>
        </is>
      </c>
      <c r="D52" s="12" t="inlineStr"/>
      <c r="E52" s="13" t="n">
        <v>1.5</v>
      </c>
      <c r="F52" s="13" t="n">
        <v>2.5</v>
      </c>
      <c r="G52" s="13" t="n">
        <v>4</v>
      </c>
      <c r="H52" s="12" t="inlineStr">
        <is>
          <t>Mid</t>
        </is>
      </c>
      <c r="I52" s="14">
        <f>IF(D52="","",IF(H52="Low",D52*E52,IF(H52="High",D52*G52,D52*F52)))</f>
        <v/>
      </c>
      <c r="J52" s="15" t="inlineStr"/>
    </row>
    <row r="53" ht="18" customHeight="1">
      <c r="A53" s="9" t="inlineStr"/>
      <c r="B53" s="10" t="inlineStr">
        <is>
          <t>Interior Doors</t>
        </is>
      </c>
      <c r="C53" s="11" t="inlineStr">
        <is>
          <t>Each</t>
        </is>
      </c>
      <c r="D53" s="12" t="inlineStr"/>
      <c r="E53" s="13" t="n">
        <v>150</v>
      </c>
      <c r="F53" s="13" t="n">
        <v>300</v>
      </c>
      <c r="G53" s="13" t="n">
        <v>600</v>
      </c>
      <c r="H53" s="12" t="inlineStr">
        <is>
          <t>Mid</t>
        </is>
      </c>
      <c r="I53" s="14">
        <f>IF(D53="","",IF(H53="Low",D53*E53,IF(H53="High",D53*G53,D53*F53)))</f>
        <v/>
      </c>
      <c r="J53" s="15" t="inlineStr"/>
    </row>
    <row r="54" ht="18" customHeight="1">
      <c r="A54" s="9" t="inlineStr"/>
      <c r="B54" s="16" t="inlineStr">
        <is>
          <t>Trim &amp; Baseboards</t>
        </is>
      </c>
      <c r="C54" s="11" t="inlineStr">
        <is>
          <t>Linear Ft</t>
        </is>
      </c>
      <c r="D54" s="12" t="inlineStr"/>
      <c r="E54" s="13" t="n">
        <v>3</v>
      </c>
      <c r="F54" s="13" t="n">
        <v>6</v>
      </c>
      <c r="G54" s="13" t="n">
        <v>12</v>
      </c>
      <c r="H54" s="12" t="inlineStr">
        <is>
          <t>Mid</t>
        </is>
      </c>
      <c r="I54" s="14">
        <f>IF(D54="","",IF(H54="Low",D54*E54,IF(H54="High",D54*G54,D54*F54)))</f>
        <v/>
      </c>
      <c r="J54" s="15" t="inlineStr"/>
    </row>
    <row r="55" ht="20" customHeight="1">
      <c r="A55" s="8" t="inlineStr">
        <is>
          <t>FLOORING</t>
        </is>
      </c>
    </row>
    <row r="56" ht="18" customHeight="1">
      <c r="A56" s="9" t="inlineStr"/>
      <c r="B56" s="16" t="inlineStr">
        <is>
          <t>LVP / Laminate</t>
        </is>
      </c>
      <c r="C56" s="11" t="inlineStr">
        <is>
          <t>Sq Ft</t>
        </is>
      </c>
      <c r="D56" s="12" t="inlineStr"/>
      <c r="E56" s="13" t="n">
        <v>3</v>
      </c>
      <c r="F56" s="13" t="n">
        <v>5</v>
      </c>
      <c r="G56" s="13" t="n">
        <v>9</v>
      </c>
      <c r="H56" s="12" t="inlineStr">
        <is>
          <t>Mid</t>
        </is>
      </c>
      <c r="I56" s="14">
        <f>IF(D56="","",IF(H56="Low",D56*E56,IF(H56="High",D56*G56,D56*F56)))</f>
        <v/>
      </c>
      <c r="J56" s="15" t="inlineStr"/>
    </row>
    <row r="57" ht="18" customHeight="1">
      <c r="A57" s="9" t="inlineStr"/>
      <c r="B57" s="10" t="inlineStr">
        <is>
          <t>Hardwood (install)</t>
        </is>
      </c>
      <c r="C57" s="11" t="inlineStr">
        <is>
          <t>Sq Ft</t>
        </is>
      </c>
      <c r="D57" s="12" t="inlineStr"/>
      <c r="E57" s="13" t="n">
        <v>5</v>
      </c>
      <c r="F57" s="13" t="n">
        <v>9</v>
      </c>
      <c r="G57" s="13" t="n">
        <v>16</v>
      </c>
      <c r="H57" s="12" t="inlineStr">
        <is>
          <t>Mid</t>
        </is>
      </c>
      <c r="I57" s="14">
        <f>IF(D57="","",IF(H57="Low",D57*E57,IF(H57="High",D57*G57,D57*F57)))</f>
        <v/>
      </c>
      <c r="J57" s="15" t="inlineStr"/>
    </row>
    <row r="58" ht="18" customHeight="1">
      <c r="A58" s="9" t="inlineStr"/>
      <c r="B58" s="16" t="inlineStr">
        <is>
          <t>Tile (floor)</t>
        </is>
      </c>
      <c r="C58" s="11" t="inlineStr">
        <is>
          <t>Sq Ft</t>
        </is>
      </c>
      <c r="D58" s="12" t="inlineStr"/>
      <c r="E58" s="13" t="n">
        <v>6</v>
      </c>
      <c r="F58" s="13" t="n">
        <v>12</v>
      </c>
      <c r="G58" s="13" t="n">
        <v>22</v>
      </c>
      <c r="H58" s="12" t="inlineStr">
        <is>
          <t>Mid</t>
        </is>
      </c>
      <c r="I58" s="14">
        <f>IF(D58="","",IF(H58="Low",D58*E58,IF(H58="High",D58*G58,D58*F58)))</f>
        <v/>
      </c>
      <c r="J58" s="15" t="inlineStr"/>
    </row>
    <row r="59" ht="18" customHeight="1">
      <c r="A59" s="9" t="inlineStr"/>
      <c r="B59" s="10" t="inlineStr">
        <is>
          <t>Carpet</t>
        </is>
      </c>
      <c r="C59" s="11" t="inlineStr">
        <is>
          <t>Sq Ft</t>
        </is>
      </c>
      <c r="D59" s="12" t="inlineStr"/>
      <c r="E59" s="13" t="n">
        <v>2</v>
      </c>
      <c r="F59" s="13" t="n">
        <v>4</v>
      </c>
      <c r="G59" s="13" t="n">
        <v>7</v>
      </c>
      <c r="H59" s="12" t="inlineStr">
        <is>
          <t>Mid</t>
        </is>
      </c>
      <c r="I59" s="14">
        <f>IF(D59="","",IF(H59="Low",D59*E59,IF(H59="High",D59*G59,D59*F59)))</f>
        <v/>
      </c>
      <c r="J59" s="15" t="inlineStr"/>
    </row>
    <row r="60" ht="20" customHeight="1">
      <c r="A60" s="8" t="inlineStr">
        <is>
          <t>KITCHEN</t>
        </is>
      </c>
    </row>
    <row r="61" ht="18" customHeight="1">
      <c r="A61" s="9" t="inlineStr"/>
      <c r="B61" s="10" t="inlineStr">
        <is>
          <t>Kitchen Remodel (full)</t>
        </is>
      </c>
      <c r="C61" s="11" t="inlineStr">
        <is>
          <t>Lump Sum</t>
        </is>
      </c>
      <c r="D61" s="12" t="inlineStr"/>
      <c r="E61" s="13" t="n">
        <v>12000</v>
      </c>
      <c r="F61" s="13" t="n">
        <v>22000</v>
      </c>
      <c r="G61" s="13" t="n">
        <v>45000</v>
      </c>
      <c r="H61" s="12" t="inlineStr">
        <is>
          <t>Mid</t>
        </is>
      </c>
      <c r="I61" s="14">
        <f>IF(D61="","",IF(H61="Low",D61*E61,IF(H61="High",D61*G61,D61*F61)))</f>
        <v/>
      </c>
      <c r="J61" s="15" t="inlineStr"/>
    </row>
    <row r="62" ht="18" customHeight="1">
      <c r="A62" s="9" t="inlineStr"/>
      <c r="B62" s="16" t="inlineStr">
        <is>
          <t>Cabinets Only</t>
        </is>
      </c>
      <c r="C62" s="11" t="inlineStr">
        <is>
          <t>Lump Sum</t>
        </is>
      </c>
      <c r="D62" s="12" t="inlineStr"/>
      <c r="E62" s="13" t="n">
        <v>4000</v>
      </c>
      <c r="F62" s="13" t="n">
        <v>9000</v>
      </c>
      <c r="G62" s="13" t="n">
        <v>20000</v>
      </c>
      <c r="H62" s="12" t="inlineStr">
        <is>
          <t>Mid</t>
        </is>
      </c>
      <c r="I62" s="14">
        <f>IF(D62="","",IF(H62="Low",D62*E62,IF(H62="High",D62*G62,D62*F62)))</f>
        <v/>
      </c>
      <c r="J62" s="15" t="inlineStr"/>
    </row>
    <row r="63" ht="18" customHeight="1">
      <c r="A63" s="9" t="inlineStr"/>
      <c r="B63" s="10" t="inlineStr">
        <is>
          <t>Countertops (laminate/quartz/granite)</t>
        </is>
      </c>
      <c r="C63" s="11" t="inlineStr">
        <is>
          <t>Lump Sum</t>
        </is>
      </c>
      <c r="D63" s="12" t="inlineStr"/>
      <c r="E63" s="13" t="n">
        <v>1500</v>
      </c>
      <c r="F63" s="13" t="n">
        <v>4000</v>
      </c>
      <c r="G63" s="13" t="n">
        <v>10000</v>
      </c>
      <c r="H63" s="12" t="inlineStr">
        <is>
          <t>Mid</t>
        </is>
      </c>
      <c r="I63" s="14">
        <f>IF(D63="","",IF(H63="Low",D63*E63,IF(H63="High",D63*G63,D63*F63)))</f>
        <v/>
      </c>
      <c r="J63" s="15" t="inlineStr"/>
    </row>
    <row r="64" ht="18" customHeight="1">
      <c r="A64" s="9" t="inlineStr"/>
      <c r="B64" s="16" t="inlineStr">
        <is>
          <t>Appliance Package</t>
        </is>
      </c>
      <c r="C64" s="11" t="inlineStr">
        <is>
          <t>Set</t>
        </is>
      </c>
      <c r="D64" s="12" t="inlineStr"/>
      <c r="E64" s="13" t="n">
        <v>2000</v>
      </c>
      <c r="F64" s="13" t="n">
        <v>4500</v>
      </c>
      <c r="G64" s="13" t="n">
        <v>9000</v>
      </c>
      <c r="H64" s="12" t="inlineStr">
        <is>
          <t>Mid</t>
        </is>
      </c>
      <c r="I64" s="14">
        <f>IF(D64="","",IF(H64="Low",D64*E64,IF(H64="High",D64*G64,D64*F64)))</f>
        <v/>
      </c>
      <c r="J64" s="15" t="inlineStr"/>
    </row>
    <row r="65" ht="18" customHeight="1">
      <c r="A65" s="9" t="inlineStr"/>
      <c r="B65" s="10" t="inlineStr">
        <is>
          <t>Backsplash Tile</t>
        </is>
      </c>
      <c r="C65" s="11" t="inlineStr">
        <is>
          <t>Sq Ft</t>
        </is>
      </c>
      <c r="D65" s="12" t="inlineStr"/>
      <c r="E65" s="13" t="n">
        <v>8</v>
      </c>
      <c r="F65" s="13" t="n">
        <v>15</v>
      </c>
      <c r="G65" s="13" t="n">
        <v>30</v>
      </c>
      <c r="H65" s="12" t="inlineStr">
        <is>
          <t>Mid</t>
        </is>
      </c>
      <c r="I65" s="14">
        <f>IF(D65="","",IF(H65="Low",D65*E65,IF(H65="High",D65*G65,D65*F65)))</f>
        <v/>
      </c>
      <c r="J65" s="15" t="inlineStr"/>
    </row>
    <row r="66" ht="20" customHeight="1">
      <c r="A66" s="8" t="inlineStr">
        <is>
          <t>BATHROOMS</t>
        </is>
      </c>
    </row>
    <row r="67" ht="18" customHeight="1">
      <c r="A67" s="9" t="inlineStr"/>
      <c r="B67" s="10" t="inlineStr">
        <is>
          <t>Full Bathroom Remodel</t>
        </is>
      </c>
      <c r="C67" s="11" t="inlineStr">
        <is>
          <t>Each</t>
        </is>
      </c>
      <c r="D67" s="12" t="inlineStr"/>
      <c r="E67" s="13" t="n">
        <v>6000</v>
      </c>
      <c r="F67" s="13" t="n">
        <v>12000</v>
      </c>
      <c r="G67" s="13" t="n">
        <v>25000</v>
      </c>
      <c r="H67" s="12" t="inlineStr">
        <is>
          <t>Mid</t>
        </is>
      </c>
      <c r="I67" s="14">
        <f>IF(D67="","",IF(H67="Low",D67*E67,IF(H67="High",D67*G67,D67*F67)))</f>
        <v/>
      </c>
      <c r="J67" s="15" t="inlineStr"/>
    </row>
    <row r="68" ht="18" customHeight="1">
      <c r="A68" s="9" t="inlineStr"/>
      <c r="B68" s="16" t="inlineStr">
        <is>
          <t>Vanity &amp; Toilet Only</t>
        </is>
      </c>
      <c r="C68" s="11" t="inlineStr">
        <is>
          <t>Each</t>
        </is>
      </c>
      <c r="D68" s="12" t="inlineStr"/>
      <c r="E68" s="13" t="n">
        <v>800</v>
      </c>
      <c r="F68" s="13" t="n">
        <v>1800</v>
      </c>
      <c r="G68" s="13" t="n">
        <v>4000</v>
      </c>
      <c r="H68" s="12" t="inlineStr">
        <is>
          <t>Mid</t>
        </is>
      </c>
      <c r="I68" s="14">
        <f>IF(D68="","",IF(H68="Low",D68*E68,IF(H68="High",D68*G68,D68*F68)))</f>
        <v/>
      </c>
      <c r="J68" s="15" t="inlineStr"/>
    </row>
    <row r="69" ht="18" customHeight="1">
      <c r="A69" s="9" t="inlineStr"/>
      <c r="B69" s="10" t="inlineStr">
        <is>
          <t>Tub/Shower Surround</t>
        </is>
      </c>
      <c r="C69" s="11" t="inlineStr">
        <is>
          <t>Each</t>
        </is>
      </c>
      <c r="D69" s="12" t="inlineStr"/>
      <c r="E69" s="13" t="n">
        <v>1500</v>
      </c>
      <c r="F69" s="13" t="n">
        <v>4000</v>
      </c>
      <c r="G69" s="13" t="n">
        <v>9000</v>
      </c>
      <c r="H69" s="12" t="inlineStr">
        <is>
          <t>Mid</t>
        </is>
      </c>
      <c r="I69" s="14">
        <f>IF(D69="","",IF(H69="Low",D69*E69,IF(H69="High",D69*G69,D69*F69)))</f>
        <v/>
      </c>
      <c r="J69" s="15" t="inlineStr"/>
    </row>
    <row r="70" ht="20" customHeight="1">
      <c r="A70" s="8" t="inlineStr">
        <is>
          <t>STAGING &amp; FINAL PREP</t>
        </is>
      </c>
    </row>
    <row r="71" ht="18" customHeight="1">
      <c r="A71" s="9" t="inlineStr"/>
      <c r="B71" s="10" t="inlineStr">
        <is>
          <t>Professional Cleaning</t>
        </is>
      </c>
      <c r="C71" s="11" t="inlineStr">
        <is>
          <t>Lump Sum</t>
        </is>
      </c>
      <c r="D71" s="12" t="n">
        <v>1</v>
      </c>
      <c r="E71" s="13" t="n">
        <v>300</v>
      </c>
      <c r="F71" s="13" t="n">
        <v>600</v>
      </c>
      <c r="G71" s="13" t="n">
        <v>1200</v>
      </c>
      <c r="H71" s="12" t="inlineStr">
        <is>
          <t>Mid</t>
        </is>
      </c>
      <c r="I71" s="14">
        <f>IF(D71="","",IF(H71="Low",D71*E71,IF(H71="High",D71*G71,D71*F71)))</f>
        <v/>
      </c>
      <c r="J71" s="15" t="inlineStr"/>
    </row>
    <row r="72" ht="18" customHeight="1">
      <c r="A72" s="9" t="inlineStr"/>
      <c r="B72" s="16" t="inlineStr">
        <is>
          <t>Professional Staging</t>
        </is>
      </c>
      <c r="C72" s="11" t="inlineStr">
        <is>
          <t>Lump Sum</t>
        </is>
      </c>
      <c r="D72" s="12" t="inlineStr"/>
      <c r="E72" s="13" t="n">
        <v>1500</v>
      </c>
      <c r="F72" s="13" t="n">
        <v>2500</v>
      </c>
      <c r="G72" s="13" t="n">
        <v>5000</v>
      </c>
      <c r="H72" s="12" t="inlineStr">
        <is>
          <t>Mid</t>
        </is>
      </c>
      <c r="I72" s="14">
        <f>IF(D72="","",IF(H72="Low",D72*E72,IF(H72="High",D72*G72,D72*F72)))</f>
        <v/>
      </c>
      <c r="J72" s="15" t="inlineStr"/>
    </row>
    <row r="73" ht="18" customHeight="1">
      <c r="A73" s="9" t="inlineStr"/>
      <c r="B73" s="10" t="inlineStr">
        <is>
          <t>Professional Photography</t>
        </is>
      </c>
      <c r="C73" s="11" t="inlineStr">
        <is>
          <t>Lump Sum</t>
        </is>
      </c>
      <c r="D73" s="12" t="n">
        <v>1</v>
      </c>
      <c r="E73" s="13" t="n">
        <v>200</v>
      </c>
      <c r="F73" s="13" t="n">
        <v>400</v>
      </c>
      <c r="G73" s="13" t="n">
        <v>800</v>
      </c>
      <c r="H73" s="12" t="inlineStr">
        <is>
          <t>Mid</t>
        </is>
      </c>
      <c r="I73" s="14">
        <f>IF(D73="","",IF(H73="Low",D73*E73,IF(H73="High",D73*G73,D73*F73)))</f>
        <v/>
      </c>
      <c r="J73" s="15" t="inlineStr"/>
    </row>
    <row r="75" ht="26" customHeight="1">
      <c r="A75" s="17" t="inlineStr">
        <is>
          <t>SUBTOTAL (Before Contingency)</t>
        </is>
      </c>
      <c r="I75" s="18">
        <f>SUM(I12:I74)</f>
        <v/>
      </c>
    </row>
    <row r="76" ht="22" customHeight="1">
      <c r="A76" s="19" t="inlineStr">
        <is>
          <t>Contingency (15% recommended)</t>
        </is>
      </c>
      <c r="H76" s="20" t="n">
        <v>0.15</v>
      </c>
      <c r="I76" s="21">
        <f>I75*H76</f>
        <v/>
      </c>
    </row>
    <row r="77" ht="30" customHeight="1">
      <c r="A77" s="22" t="inlineStr">
        <is>
          <t>TOTAL ESTIMATED REHAB COST</t>
        </is>
      </c>
      <c r="I77" s="23">
        <f>I75+I76</f>
        <v/>
      </c>
    </row>
  </sheetData>
  <mergeCells count="20">
    <mergeCell ref="A77:H77"/>
    <mergeCell ref="A20:J20"/>
    <mergeCell ref="A1:H1"/>
    <mergeCell ref="A31:J31"/>
    <mergeCell ref="A24:J24"/>
    <mergeCell ref="A75:H75"/>
    <mergeCell ref="A60:J60"/>
    <mergeCell ref="A49:J49"/>
    <mergeCell ref="A3:H3"/>
    <mergeCell ref="A36:J36"/>
    <mergeCell ref="A70:J70"/>
    <mergeCell ref="A2:H2"/>
    <mergeCell ref="A16:J16"/>
    <mergeCell ref="A41:J41"/>
    <mergeCell ref="A66:J66"/>
    <mergeCell ref="A46:J46"/>
    <mergeCell ref="A55:J55"/>
    <mergeCell ref="A12:J12"/>
    <mergeCell ref="A76:G76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2026-03-30T20:11:47Z</dcterms:created>
  <dcterms:modified xmlns:dcterms="http://purl.org/dc/terms/" xmlns:xsi="http://www.w3.org/2001/XMLSchema-instance" xsi:type="dcterms:W3CDTF">2026-03-30T20:11:47Z</dcterms:modified>
</cp:coreProperties>
</file>